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Estados Financieros julio 2021\"/>
    </mc:Choice>
  </mc:AlternateContent>
  <xr:revisionPtr revIDLastSave="0" documentId="8_{D17868D8-2379-420F-88F9-32B1F3D79F1F}" xr6:coauthVersionLast="36" xr6:coauthVersionMax="36" xr10:uidLastSave="{00000000-0000-0000-0000-000000000000}"/>
  <bookViews>
    <workbookView xWindow="0" yWindow="0" windowWidth="20490" windowHeight="7545" tabRatio="258" xr2:uid="{00000000-000D-0000-FFFF-FFFF00000000}"/>
  </bookViews>
  <sheets>
    <sheet name="Sheet3" sheetId="3" r:id="rId1"/>
  </sheets>
  <definedNames>
    <definedName name="_xlnm.Print_Area" localSheetId="0">Sheet3!$C$2:$L$62</definedName>
    <definedName name="Consulta_desde_ORACLE_PRODUCCION" localSheetId="0" hidden="1">Sheet3!$A$10:$G$35</definedName>
    <definedName name="Consulta_desde_ORACLE_PRODUCCION_1" localSheetId="0" hidden="1">Sheet3!$A$38:$G$60</definedName>
  </definedNames>
  <calcPr calcId="191029"/>
</workbook>
</file>

<file path=xl/calcChain.xml><?xml version="1.0" encoding="utf-8"?>
<calcChain xmlns="http://schemas.openxmlformats.org/spreadsheetml/2006/main">
  <c r="E61" i="3" l="1"/>
  <c r="L52" i="3"/>
  <c r="L50" i="3"/>
  <c r="L49" i="3"/>
  <c r="L48" i="3"/>
  <c r="L53" i="3"/>
  <c r="L45" i="3"/>
  <c r="L43" i="3"/>
  <c r="L42" i="3"/>
  <c r="L41" i="3"/>
  <c r="L60" i="3"/>
  <c r="L58" i="3"/>
  <c r="L57" i="3"/>
  <c r="L56" i="3"/>
  <c r="G61" i="3"/>
  <c r="F61" i="3"/>
  <c r="E36" i="3" l="1"/>
  <c r="F36" i="3"/>
  <c r="G36" i="3"/>
  <c r="L28" i="3"/>
  <c r="L25" i="3"/>
  <c r="L24" i="3"/>
  <c r="L21" i="3"/>
  <c r="L19" i="3"/>
  <c r="L18" i="3"/>
  <c r="L17" i="3"/>
  <c r="L16" i="3"/>
  <c r="L15" i="3"/>
  <c r="L14" i="3"/>
  <c r="L13" i="3"/>
  <c r="L12" i="3"/>
  <c r="L11" i="3"/>
  <c r="L61" i="3" l="1"/>
  <c r="L36" i="3"/>
  <c r="L35" i="3"/>
  <c r="L33" i="3"/>
  <c r="L32" i="3"/>
  <c r="L31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ORACLE_PRODUCCION" type="1" refreshedVersion="6" savePassword="1" background="1" refreshOnLoad="1" saveData="1">
    <dbPr connection="DSN=ORACLE_PRODUCCION;UID=sai;PWD=54i;DBQ=GP;DBA=W;APA=T;EXC=F;FEN=T;QTO=T;FRC=10;FDL=10;LOB=T;RST=T;BTD=F;BNF=F;BAM=IfAllSuccessful;NUM=NLS;DPM=F;MTS=T;MDI=F;CSR=F;FWC=F;FBS=64000;TLO=O;MLD=0;ODA=F;STE=F;TSZ=8192;AST=FLOAT;LPS=8192;" command="SELECT DISTINCT NO_EF,NO_LINEA,DESCRIPCION,VALOR,VALOR1,VALOR2 FROM cnt.TCNT_TEMP_EF WHERE NO_EF='BAL001' AND TCNT_TEMP_EF.USUARIO='LMONEGRO' ORDER BY NO_EF,NO_LINEA"/>
  </connection>
  <connection id="2" xr16:uid="{00000000-0015-0000-FFFF-FFFF01000000}" name="Consulta desde ORACLE_PRODUCCION1" type="1" refreshedVersion="6" savePassword="1" background="1" refreshOnLoad="1" saveData="1">
    <dbPr connection="DSN=ORACLE_PRODUCCION;UID=sai;PWD=54i;DBQ=GP;DBA=W;APA=T;EXC=F;FEN=T;QTO=T;FRC=10;FDL=10;LOB=T;RST=T;BTD=F;BNF=F;BAM=IfAllSuccessful;NUM=NLS;DPM=F;MTS=T;MDI=F;CSR=F;FWC=F;FBS=64000;TLO=O;MLD=0;ODA=F;STE=F;TSZ=8192;AST=FLOAT;LPS=8192;" command="SELECT DISTINCT TCNT_TEMP_EF.NO_EF, TCNT_TEMP_EF.NO_LINEA, TCNT_TEMP_EF.DESCRIPCION, TCNT_TEMP_EF.VALOR, TCNT_TEMP_EF.VALOR1, TCNT_TEMP_EF.VALOR2_x000d__x000a_FROM CNT.TCNT_TEMP_EF TCNT_TEMP_EF_x000d__x000a_WHERE (TCNT_TEMP_EF.NO_EF='BAL002') AND (TCNT_TEMP_EF.USUARIO='LMONEGRO')_x000d__x000a_ORDER BY TCNT_TEMP_EF.NO_EF, TCNT_TEMP_EF.NO_LINEA"/>
  </connection>
</connections>
</file>

<file path=xl/sharedStrings.xml><?xml version="1.0" encoding="utf-8"?>
<sst xmlns="http://schemas.openxmlformats.org/spreadsheetml/2006/main" count="128" uniqueCount="75">
  <si>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</si>
  <si>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</si>
  <si>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</si>
  <si>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</si>
  <si>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</si>
  <si>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</si>
  <si>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</si>
  <si>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</si>
  <si>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</si>
  <si>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</si>
  <si>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</si>
  <si>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</si>
  <si>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</si>
  <si>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</si>
  <si>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</si>
  <si>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</si>
  <si>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</si>
  <si>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</si>
  <si>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</si>
  <si>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</si>
  <si>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</si>
  <si>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</si>
  <si>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</si>
  <si>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</si>
  <si>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</si>
  <si>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</si>
  <si>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</si>
  <si>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</si>
  <si>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</si>
  <si>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</si>
  <si>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</si>
  <si>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</si>
  <si>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</si>
  <si>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</si>
  <si>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</si>
  <si>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</si>
  <si>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</si>
  <si>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</si>
  <si>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</si>
  <si>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</si>
  <si>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</si>
  <si>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</si>
  <si>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</si>
  <si>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</si>
  <si>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</si>
  <si>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</si>
  <si>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</si>
  <si>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</si>
  <si>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</si>
  <si>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</si>
  <si>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</si>
  <si>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</si>
  <si>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</si>
  <si>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</si>
  <si>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</si>
  <si>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</si>
  <si>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</si>
  <si>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</si>
  <si>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</si>
  <si>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</si>
  <si>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</si>
  <si>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</si>
  <si>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</si>
  <si>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</si>
  <si>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</si>
  <si>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</si>
  <si>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</si>
  <si>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</si>
  <si>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 xml:space="preserve">Lic. Perla Rijo
Encargada Depto. Financiero
</t>
  </si>
  <si>
    <t>Nota: Actualmente la Institución no tiene Activos y Pasivos No Corrientes.</t>
  </si>
  <si>
    <t xml:space="preserve">Lic. Bilma M. Erasme B.
Directora De Adm. y Finanzas
</t>
  </si>
  <si>
    <t>(I)</t>
  </si>
  <si>
    <t>(J)</t>
  </si>
  <si>
    <t>(K)</t>
  </si>
  <si>
    <t>Al 31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</si>
</sst>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INFOTEXT"/>
      <family val="1"/>
    </font>
    <font>
      <sz val="8"/>
      <name val="INFOTEXT"/>
      <family val="1"/>
    </font>
    <font>
      <u/>
      <sz val="10"/>
      <name val="Arial"/>
      <family val="2"/>
    </font>
    <font>
      <sz val="8"/>
      <color theme="1"/>
      <name val="INFOTEXT"/>
      <family val="1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sz val="9"/>
      <name val="Arial"/>
      <family val="2"/>
    </font>
    <font>
      <b/>
      <i/>
      <sz val="10"/>
      <name val="INFOTEXT"/>
      <family val="1"/>
    </font>
    <font>
      <b/>
      <sz val="10"/>
      <name val="INFOTEXT"/>
      <family val="1"/>
    </font>
    <font>
      <sz val="12"/>
      <name val="Arial"/>
      <family val="2"/>
    </font>
    <font>
      <b/>
      <sz val="12"/>
      <name val="INFOTEXT"/>
      <family val="1"/>
    </font>
    <font>
      <sz val="9"/>
      <name val="INFOTEXT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43" fontId="0" fillId="0" borderId="0" xfId="1" applyFo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43" fontId="2" fillId="0" borderId="0" xfId="1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/>
    <xf numFmtId="39" fontId="4" fillId="0" borderId="0" xfId="1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1" applyFont="1"/>
    <xf numFmtId="0" fontId="3" fillId="0" borderId="0" xfId="0" applyFont="1" applyAlignment="1">
      <alignment horizontal="center" wrapText="1"/>
    </xf>
    <xf numFmtId="43" fontId="3" fillId="0" borderId="0" xfId="1" applyFont="1"/>
    <xf numFmtId="0" fontId="8" fillId="0" borderId="0" xfId="0" applyFont="1"/>
    <xf numFmtId="43" fontId="9" fillId="0" borderId="0" xfId="1" applyFont="1" applyAlignment="1">
      <alignment horizontal="center" wrapText="1"/>
    </xf>
    <xf numFmtId="43" fontId="9" fillId="0" borderId="0" xfId="1" applyFont="1" applyAlignment="1">
      <alignment horizontal="center"/>
    </xf>
    <xf numFmtId="43" fontId="9" fillId="2" borderId="0" xfId="1" applyFont="1" applyFill="1" applyAlignment="1">
      <alignment horizontal="center"/>
    </xf>
    <xf numFmtId="39" fontId="9" fillId="2" borderId="0" xfId="1" applyNumberFormat="1" applyFont="1" applyFill="1" applyAlignment="1">
      <alignment horizontal="center"/>
    </xf>
    <xf numFmtId="0" fontId="8" fillId="2" borderId="0" xfId="0" applyFont="1" applyFill="1"/>
    <xf numFmtId="10" fontId="9" fillId="2" borderId="0" xfId="0" applyNumberFormat="1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3" fontId="8" fillId="2" borderId="0" xfId="1" applyFont="1" applyFill="1"/>
    <xf numFmtId="39" fontId="8" fillId="2" borderId="0" xfId="1" applyNumberFormat="1" applyFont="1" applyFill="1"/>
    <xf numFmtId="10" fontId="8" fillId="2" borderId="0" xfId="0" applyNumberFormat="1" applyFont="1" applyFill="1"/>
    <xf numFmtId="10" fontId="8" fillId="2" borderId="0" xfId="2" applyNumberFormat="1" applyFont="1" applyFill="1"/>
    <xf numFmtId="0" fontId="10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horizontal="left" indent="2"/>
    </xf>
    <xf numFmtId="39" fontId="9" fillId="3" borderId="0" xfId="1" applyNumberFormat="1" applyFont="1" applyFill="1" applyBorder="1"/>
    <xf numFmtId="39" fontId="8" fillId="0" borderId="0" xfId="0" applyNumberFormat="1" applyFont="1"/>
    <xf numFmtId="10" fontId="9" fillId="3" borderId="0" xfId="2" applyNumberFormat="1" applyFont="1" applyFill="1"/>
    <xf numFmtId="0" fontId="10" fillId="0" borderId="0" xfId="0" applyFont="1"/>
    <xf numFmtId="0" fontId="7" fillId="0" borderId="0" xfId="0" applyFont="1" applyAlignment="1">
      <alignment horizontal="center"/>
    </xf>
    <xf numFmtId="43" fontId="7" fillId="0" borderId="0" xfId="1" applyFont="1" applyAlignment="1">
      <alignment horizontal="center"/>
    </xf>
    <xf numFmtId="0" fontId="13" fillId="0" borderId="0" xfId="0" applyFont="1"/>
    <xf numFmtId="43" fontId="13" fillId="0" borderId="0" xfId="1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43" fontId="15" fillId="0" borderId="0" xfId="1" applyFont="1"/>
    <xf numFmtId="43" fontId="15" fillId="2" borderId="0" xfId="1" applyFont="1" applyFill="1"/>
    <xf numFmtId="43" fontId="15" fillId="0" borderId="0" xfId="1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  <fill>
        <patternFill patternType="solid">
          <fgColor indexed="64"/>
          <bgColor indexed="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  <fill>
        <patternFill patternType="solid">
          <fgColor indexed="64"/>
          <bgColor indexed="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INFOTEXT"/>
        <scheme val="none"/>
      </font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INFOTEXT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18</xdr:row>
      <xdr:rowOff>153080</xdr:rowOff>
    </xdr:from>
    <xdr:to>
      <xdr:col>6</xdr:col>
      <xdr:colOff>1063058</xdr:colOff>
      <xdr:row>18</xdr:row>
      <xdr:rowOff>161576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5591175" y="3138147"/>
          <a:ext cx="948758" cy="84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180975</xdr:colOff>
      <xdr:row>18</xdr:row>
      <xdr:rowOff>0</xdr:rowOff>
    </xdr:from>
    <xdr:to>
      <xdr:col>7</xdr:col>
      <xdr:colOff>1057275</xdr:colOff>
      <xdr:row>18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5734050" y="320040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200025</xdr:colOff>
      <xdr:row>19</xdr:row>
      <xdr:rowOff>9516</xdr:rowOff>
    </xdr:from>
    <xdr:to>
      <xdr:col>6</xdr:col>
      <xdr:colOff>3402</xdr:colOff>
      <xdr:row>19</xdr:row>
      <xdr:rowOff>9516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4367213" y="3045610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123825</xdr:colOff>
      <xdr:row>32</xdr:row>
      <xdr:rowOff>152400</xdr:rowOff>
    </xdr:from>
    <xdr:to>
      <xdr:col>6</xdr:col>
      <xdr:colOff>28575</xdr:colOff>
      <xdr:row>33</xdr:row>
      <xdr:rowOff>0</xdr:rowOff>
    </xdr:to>
    <xdr:sp macro="" textlink="">
      <xdr:nvSpPr>
        <xdr:cNvPr id="14" name="Line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 flipH="1" flipV="1">
          <a:off x="3543300" y="5457825"/>
          <a:ext cx="1009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104774</xdr:colOff>
      <xdr:row>26</xdr:row>
      <xdr:rowOff>7814</xdr:rowOff>
    </xdr:from>
    <xdr:to>
      <xdr:col>11</xdr:col>
      <xdr:colOff>25512</xdr:colOff>
      <xdr:row>26</xdr:row>
      <xdr:rowOff>8504</xdr:rowOff>
    </xdr:to>
    <xdr:sp macro="" textlink="">
      <xdr:nvSpPr>
        <xdr:cNvPr id="15" name="Line 1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5581649" y="4285560"/>
          <a:ext cx="1034823" cy="6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200025</xdr:colOff>
      <xdr:row>24</xdr:row>
      <xdr:rowOff>152400</xdr:rowOff>
    </xdr:from>
    <xdr:to>
      <xdr:col>7</xdr:col>
      <xdr:colOff>1076325</xdr:colOff>
      <xdr:row>24</xdr:row>
      <xdr:rowOff>152400</xdr:rowOff>
    </xdr:to>
    <xdr:sp macro="" textlink="">
      <xdr:nvSpPr>
        <xdr:cNvPr id="16" name="Line 1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5753100" y="4324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228600</xdr:colOff>
      <xdr:row>26</xdr:row>
      <xdr:rowOff>7814</xdr:rowOff>
    </xdr:from>
    <xdr:to>
      <xdr:col>6</xdr:col>
      <xdr:colOff>0</xdr:colOff>
      <xdr:row>26</xdr:row>
      <xdr:rowOff>7814</xdr:rowOff>
    </xdr:to>
    <xdr:sp macro="" textlink="">
      <xdr:nvSpPr>
        <xdr:cNvPr id="17" name="Line 1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4395788" y="4175002"/>
          <a:ext cx="67287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152400</xdr:rowOff>
    </xdr:from>
    <xdr:to>
      <xdr:col>7</xdr:col>
      <xdr:colOff>28575</xdr:colOff>
      <xdr:row>33</xdr:row>
      <xdr:rowOff>0</xdr:rowOff>
    </xdr:to>
    <xdr:sp macro="" textlink="">
      <xdr:nvSpPr>
        <xdr:cNvPr id="18" name="Line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H="1">
          <a:off x="4600575" y="5457825"/>
          <a:ext cx="9810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85725</xdr:colOff>
      <xdr:row>32</xdr:row>
      <xdr:rowOff>152400</xdr:rowOff>
    </xdr:from>
    <xdr:to>
      <xdr:col>7</xdr:col>
      <xdr:colOff>1095375</xdr:colOff>
      <xdr:row>33</xdr:row>
      <xdr:rowOff>0</xdr:rowOff>
    </xdr:to>
    <xdr:sp macro="" textlink="">
      <xdr:nvSpPr>
        <xdr:cNvPr id="19" name="Line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H="1" flipV="1">
          <a:off x="5638800" y="5457825"/>
          <a:ext cx="10096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280648</xdr:colOff>
      <xdr:row>18</xdr:row>
      <xdr:rowOff>153079</xdr:rowOff>
    </xdr:from>
    <xdr:to>
      <xdr:col>5</xdr:col>
      <xdr:colOff>17009</xdr:colOff>
      <xdr:row>18</xdr:row>
      <xdr:rowOff>161584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 flipV="1">
          <a:off x="3512344" y="3138146"/>
          <a:ext cx="952500" cy="850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314325</xdr:colOff>
      <xdr:row>26</xdr:row>
      <xdr:rowOff>7814</xdr:rowOff>
    </xdr:from>
    <xdr:to>
      <xdr:col>4</xdr:col>
      <xdr:colOff>1207634</xdr:colOff>
      <xdr:row>26</xdr:row>
      <xdr:rowOff>8504</xdr:rowOff>
    </xdr:to>
    <xdr:sp macro="" textlink="">
      <xdr:nvSpPr>
        <xdr:cNvPr id="21" name="Line 1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546021" y="4285560"/>
          <a:ext cx="893309" cy="6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209550</xdr:colOff>
      <xdr:row>32</xdr:row>
      <xdr:rowOff>152400</xdr:rowOff>
    </xdr:from>
    <xdr:to>
      <xdr:col>5</xdr:col>
      <xdr:colOff>0</xdr:colOff>
      <xdr:row>33</xdr:row>
      <xdr:rowOff>0</xdr:rowOff>
    </xdr:to>
    <xdr:sp macro="" textlink="">
      <xdr:nvSpPr>
        <xdr:cNvPr id="22" name="Line 8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 flipH="1" flipV="1">
          <a:off x="3343275" y="5172075"/>
          <a:ext cx="9144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93549</xdr:colOff>
      <xdr:row>36</xdr:row>
      <xdr:rowOff>0</xdr:rowOff>
    </xdr:from>
    <xdr:to>
      <xdr:col>11</xdr:col>
      <xdr:colOff>68036</xdr:colOff>
      <xdr:row>36</xdr:row>
      <xdr:rowOff>25513</xdr:rowOff>
    </xdr:to>
    <xdr:sp macro="" textlink="">
      <xdr:nvSpPr>
        <xdr:cNvPr id="24" name="Line 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H="1">
          <a:off x="5570424" y="5893594"/>
          <a:ext cx="1088572" cy="25513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131884</xdr:colOff>
      <xdr:row>36</xdr:row>
      <xdr:rowOff>14320</xdr:rowOff>
    </xdr:from>
    <xdr:to>
      <xdr:col>5</xdr:col>
      <xdr:colOff>8503</xdr:colOff>
      <xdr:row>36</xdr:row>
      <xdr:rowOff>25512</xdr:rowOff>
    </xdr:to>
    <xdr:sp macro="" textlink="">
      <xdr:nvSpPr>
        <xdr:cNvPr id="25" name="Line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H="1" flipV="1">
          <a:off x="3363580" y="5907914"/>
          <a:ext cx="1092758" cy="11192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56418</xdr:colOff>
      <xdr:row>36</xdr:row>
      <xdr:rowOff>20515</xdr:rowOff>
    </xdr:from>
    <xdr:to>
      <xdr:col>5</xdr:col>
      <xdr:colOff>1020536</xdr:colOff>
      <xdr:row>36</xdr:row>
      <xdr:rowOff>25513</xdr:rowOff>
    </xdr:to>
    <xdr:sp macro="" textlink="">
      <xdr:nvSpPr>
        <xdr:cNvPr id="27" name="Line 8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 flipH="1" flipV="1">
          <a:off x="4504253" y="5914109"/>
          <a:ext cx="964118" cy="4998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25514</xdr:colOff>
      <xdr:row>61</xdr:row>
      <xdr:rowOff>36636</xdr:rowOff>
    </xdr:from>
    <xdr:to>
      <xdr:col>6</xdr:col>
      <xdr:colOff>1068552</xdr:colOff>
      <xdr:row>61</xdr:row>
      <xdr:rowOff>42522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 flipH="1">
          <a:off x="5502389" y="9850788"/>
          <a:ext cx="1043038" cy="5886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66202</xdr:colOff>
      <xdr:row>61</xdr:row>
      <xdr:rowOff>42522</xdr:rowOff>
    </xdr:from>
    <xdr:to>
      <xdr:col>4</xdr:col>
      <xdr:colOff>1148102</xdr:colOff>
      <xdr:row>61</xdr:row>
      <xdr:rowOff>46317</xdr:rowOff>
    </xdr:to>
    <xdr:sp macro="" textlink="">
      <xdr:nvSpPr>
        <xdr:cNvPr id="29" name="Line 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 flipH="1">
          <a:off x="3297898" y="9856674"/>
          <a:ext cx="1081900" cy="3795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1173616</xdr:colOff>
      <xdr:row>61</xdr:row>
      <xdr:rowOff>34019</xdr:rowOff>
    </xdr:from>
    <xdr:to>
      <xdr:col>5</xdr:col>
      <xdr:colOff>986516</xdr:colOff>
      <xdr:row>61</xdr:row>
      <xdr:rowOff>42523</xdr:rowOff>
    </xdr:to>
    <xdr:sp macro="" textlink="">
      <xdr:nvSpPr>
        <xdr:cNvPr id="30" name="Line 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H="1" flipV="1">
          <a:off x="4405312" y="9848171"/>
          <a:ext cx="1029039" cy="8504"/>
        </a:xfrm>
        <a:prstGeom prst="line">
          <a:avLst/>
        </a:prstGeom>
        <a:noFill/>
        <a:ln w="508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76540</xdr:colOff>
      <xdr:row>1</xdr:row>
      <xdr:rowOff>25513</xdr:rowOff>
    </xdr:from>
    <xdr:to>
      <xdr:col>2</xdr:col>
      <xdr:colOff>1129893</xdr:colOff>
      <xdr:row>5</xdr:row>
      <xdr:rowOff>84013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40" y="238125"/>
          <a:ext cx="1053353" cy="738857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ORACLE_PRODUCCION" refreshOnLoad="1" adjustColumnWidth="0" connectionId="1" xr16:uid="{00000000-0016-0000-00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NO_EF" tableColumnId="1"/>
      <queryTableField id="2" name="NO_LINEA" tableColumnId="2"/>
      <queryTableField id="3" name="DESCRIPCION" tableColumnId="3"/>
      <queryTableField id="7" dataBound="0" tableColumnId="7"/>
      <queryTableField id="4" name="VALOR" tableColumnId="4"/>
      <queryTableField id="5" name="VALOR1" tableColumnId="5"/>
      <queryTableField id="6" name="VALOR2" tableColumnId="6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ORACLE_PRODUCCION_1" refreshOnLoad="1" adjustColumnWidth="0" connectionId="2" xr16:uid="{00000000-0016-0000-0000-000001000000}" autoFormatId="16" applyNumberFormats="0" applyBorderFormats="0" applyFontFormats="0" applyPatternFormats="0" applyAlignmentFormats="0" applyWidthHeightFormats="0">
  <queryTableRefresh nextId="9" unboundColumnsRight="1">
    <queryTableFields count="8">
      <queryTableField id="1" name="NO_EF" tableColumnId="1"/>
      <queryTableField id="2" name="NO_LINEA" tableColumnId="2"/>
      <queryTableField id="3" name="DESCRIPCION" tableColumnId="3"/>
      <queryTableField id="8" dataBound="0" tableColumnId="8"/>
      <queryTableField id="4" name="VALOR" tableColumnId="4"/>
      <queryTableField id="5" name="VALOR1" tableColumnId="5"/>
      <queryTableField id="6" name="VALOR2" tableColumnId="6"/>
      <queryTableField id="7" dataBound="0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ORACLE_PRODUCCION" displayName="Tabla_Consulta_desde_ORACLE_PRODUCCION" ref="A10:G35" tableType="queryTable" totalsRowShown="0">
  <autoFilter ref="A10:G35" xr:uid="{00000000-0009-0000-0100-000001000000}"/>
  <tableColumns count="7">
    <tableColumn id="1" xr3:uid="{00000000-0010-0000-0000-000001000000}" uniqueName="1" name="NO_EF" queryTableFieldId="1"/>
    <tableColumn id="2" xr3:uid="{00000000-0010-0000-0000-000002000000}" uniqueName="2" name="NO_LINEA" queryTableFieldId="2"/>
    <tableColumn id="3" xr3:uid="{00000000-0010-0000-0000-000003000000}" uniqueName="3" name="DESCRIPCION" queryTableFieldId="3" dataDxfId="10"/>
    <tableColumn id="7" xr3:uid="{00000000-0010-0000-0000-000007000000}" uniqueName="7" name="Columna1" queryTableFieldId="7" dataDxfId="9"/>
    <tableColumn id="4" xr3:uid="{00000000-0010-0000-0000-000004000000}" uniqueName="4" name="VALOR" queryTableFieldId="4" dataDxfId="8" dataCellStyle="Millares"/>
    <tableColumn id="5" xr3:uid="{00000000-0010-0000-0000-000005000000}" uniqueName="5" name="VALOR1" queryTableFieldId="5" dataDxfId="7" dataCellStyle="Millares"/>
    <tableColumn id="6" xr3:uid="{00000000-0010-0000-0000-000006000000}" uniqueName="6" name="VALOR2" queryTableFieldId="6" dataDxfId="6" dataCellStyle="Millares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_Consulta_desde_ORACLE_PRODUCCION_1" displayName="Tabla_Consulta_desde_ORACLE_PRODUCCION_1" ref="A38:H60" tableType="queryTable" totalsRowShown="0">
  <autoFilter ref="A38:H60" xr:uid="{00000000-0009-0000-0100-000002000000}"/>
  <tableColumns count="8">
    <tableColumn id="1" xr3:uid="{00000000-0010-0000-0100-000001000000}" uniqueName="1" name="NO_EF" queryTableFieldId="1"/>
    <tableColumn id="2" xr3:uid="{00000000-0010-0000-0100-000002000000}" uniqueName="2" name="NO_LINEA" queryTableFieldId="2"/>
    <tableColumn id="3" xr3:uid="{00000000-0010-0000-0100-000003000000}" uniqueName="3" name="DESCRIPCION" queryTableFieldId="3" dataDxfId="5"/>
    <tableColumn id="8" xr3:uid="{00000000-0010-0000-0100-000008000000}" uniqueName="8" name="Columna1" queryTableFieldId="8" dataDxfId="4"/>
    <tableColumn id="4" xr3:uid="{00000000-0010-0000-0100-000004000000}" uniqueName="4" name="VALOR" queryTableFieldId="4" dataDxfId="3" dataCellStyle="Millares"/>
    <tableColumn id="5" xr3:uid="{00000000-0010-0000-0100-000005000000}" uniqueName="5" name="VALOR1" queryTableFieldId="5" dataDxfId="2" dataCellStyle="Millares"/>
    <tableColumn id="6" xr3:uid="{00000000-0010-0000-0100-000006000000}" uniqueName="6" name="VALOR2" queryTableFieldId="6" dataDxfId="1" dataCellStyle="Millares"/>
    <tableColumn id="7" xr3:uid="{00000000-0010-0000-0100-000007000000}" uniqueName="7" name="VALOR3" queryTableFieldId="7" dataDxfId="0" dataCellStyle="Millare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P262"/>
  <sheetViews>
    <sheetView tabSelected="1" topLeftCell="C1" zoomScale="112" zoomScaleNormal="112" workbookViewId="0">
      <selection activeCell="D72" sqref="D72"/>
    </sheetView>
  </sheetViews>
  <sheetFormatPr baseColWidth="10" defaultColWidth="9.140625" defaultRowHeight="12.75" x14ac:dyDescent="0.2"/>
  <cols>
    <col min="1" max="1" width="9.28515625" hidden="1" customWidth="1"/>
    <col min="2" max="2" width="12.42578125" hidden="1" customWidth="1"/>
    <col min="3" max="3" width="44.140625" customWidth="1"/>
    <col min="4" max="4" width="4.28515625" style="2" customWidth="1"/>
    <col min="5" max="5" width="18.28515625" style="1" customWidth="1"/>
    <col min="6" max="6" width="15.7109375" style="1" customWidth="1"/>
    <col min="7" max="7" width="16.7109375" style="1" customWidth="1"/>
    <col min="8" max="8" width="5.42578125" hidden="1" customWidth="1"/>
    <col min="9" max="9" width="5.140625" hidden="1" customWidth="1"/>
    <col min="10" max="10" width="3.42578125" hidden="1" customWidth="1"/>
    <col min="11" max="11" width="6.7109375" hidden="1" customWidth="1"/>
  </cols>
  <sheetData>
    <row r="1" spans="1:12" ht="16.5" x14ac:dyDescent="0.3">
      <c r="C1" s="12"/>
      <c r="D1" s="8"/>
      <c r="E1" s="9"/>
      <c r="F1" s="9"/>
      <c r="G1" s="9"/>
      <c r="H1" s="10"/>
      <c r="I1" s="10"/>
      <c r="J1" s="7"/>
      <c r="K1" s="7"/>
      <c r="L1" s="43" t="s">
        <v>52</v>
      </c>
    </row>
    <row r="2" spans="1:12" ht="13.5" x14ac:dyDescent="0.25">
      <c r="C2" s="51" t="s">
        <v>29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3.5" x14ac:dyDescent="0.25">
      <c r="C3" s="52" t="s">
        <v>30</v>
      </c>
      <c r="D3" s="52"/>
      <c r="E3" s="52"/>
      <c r="F3" s="52"/>
      <c r="G3" s="52"/>
      <c r="H3" s="52"/>
      <c r="I3" s="52"/>
      <c r="J3" s="52"/>
      <c r="K3" s="52"/>
      <c r="L3" s="52"/>
    </row>
    <row r="4" spans="1:12" ht="13.5" x14ac:dyDescent="0.25">
      <c r="C4" s="53" t="s">
        <v>74</v>
      </c>
      <c r="D4" s="53"/>
      <c r="E4" s="53"/>
      <c r="F4" s="53"/>
      <c r="G4" s="53"/>
      <c r="H4" s="53"/>
      <c r="I4" s="53"/>
      <c r="J4" s="53"/>
      <c r="K4" s="53"/>
      <c r="L4" s="53"/>
    </row>
    <row r="5" spans="1:12" ht="13.5" x14ac:dyDescent="0.25">
      <c r="C5" s="53" t="s">
        <v>62</v>
      </c>
      <c r="D5" s="53"/>
      <c r="E5" s="53"/>
      <c r="F5" s="53"/>
      <c r="G5" s="53"/>
      <c r="H5" s="53"/>
      <c r="I5" s="53"/>
      <c r="J5" s="53"/>
      <c r="K5" s="53"/>
      <c r="L5" s="53"/>
    </row>
    <row r="6" spans="1:12" ht="13.5" x14ac:dyDescent="0.25">
      <c r="C6" s="38"/>
      <c r="D6" s="13"/>
      <c r="E6" s="39"/>
      <c r="F6" s="39"/>
      <c r="G6" s="39"/>
      <c r="H6" s="38"/>
      <c r="I6" s="38"/>
      <c r="J6" s="38"/>
      <c r="K6" s="38"/>
      <c r="L6" s="38"/>
    </row>
    <row r="7" spans="1:12" ht="24" x14ac:dyDescent="0.2">
      <c r="C7" s="18"/>
      <c r="D7" s="14"/>
      <c r="E7" s="19" t="s">
        <v>32</v>
      </c>
      <c r="F7" s="20" t="s">
        <v>33</v>
      </c>
      <c r="G7" s="21" t="s">
        <v>34</v>
      </c>
      <c r="H7" s="22"/>
      <c r="I7" s="22"/>
      <c r="J7" s="23"/>
      <c r="K7" s="23"/>
      <c r="L7" s="24" t="s">
        <v>35</v>
      </c>
    </row>
    <row r="8" spans="1:12" x14ac:dyDescent="0.2">
      <c r="C8" s="25" t="s">
        <v>27</v>
      </c>
      <c r="D8" s="26"/>
      <c r="E8" s="15"/>
      <c r="F8" s="15"/>
      <c r="G8" s="27"/>
      <c r="H8" s="28"/>
      <c r="I8" s="28"/>
      <c r="J8" s="23"/>
      <c r="K8" s="23"/>
      <c r="L8" s="29"/>
    </row>
    <row r="9" spans="1:12" x14ac:dyDescent="0.2">
      <c r="C9" s="18" t="s">
        <v>6</v>
      </c>
      <c r="D9" s="14"/>
      <c r="E9" s="15"/>
      <c r="F9" s="15"/>
      <c r="G9" s="27"/>
      <c r="H9" s="28"/>
      <c r="I9" s="28"/>
      <c r="J9" s="23"/>
      <c r="K9" s="23"/>
      <c r="L9" s="29"/>
    </row>
    <row r="10" spans="1:12" ht="12.75" hidden="1" customHeight="1" x14ac:dyDescent="0.2">
      <c r="A10" t="s">
        <v>0</v>
      </c>
      <c r="B10" t="s">
        <v>1</v>
      </c>
      <c r="C10" s="18" t="s">
        <v>2</v>
      </c>
      <c r="D10" s="14" t="s">
        <v>64</v>
      </c>
      <c r="E10" s="15" t="s">
        <v>3</v>
      </c>
      <c r="F10" s="15" t="s">
        <v>4</v>
      </c>
      <c r="G10" s="15" t="s">
        <v>5</v>
      </c>
      <c r="H10" s="18"/>
      <c r="I10" s="18"/>
      <c r="J10" s="18"/>
      <c r="K10" s="18"/>
      <c r="L10" s="18"/>
    </row>
    <row r="11" spans="1:12" x14ac:dyDescent="0.2">
      <c r="A11" t="s">
        <v>19</v>
      </c>
      <c r="B11">
        <v>1</v>
      </c>
      <c r="C11" s="18" t="s">
        <v>40</v>
      </c>
      <c r="D11" s="14" t="s">
        <v>53</v>
      </c>
      <c r="E11" s="15">
        <v>494089832.51999998</v>
      </c>
      <c r="F11" s="15">
        <v>-45486133.229999997</v>
      </c>
      <c r="G11" s="27">
        <v>448603699.29000002</v>
      </c>
      <c r="H11" s="18"/>
      <c r="I11" s="18"/>
      <c r="J11" s="18"/>
      <c r="K11" s="18"/>
      <c r="L11" s="30">
        <f>+G11/$G$21</f>
        <v>0.24791119283933374</v>
      </c>
    </row>
    <row r="12" spans="1:12" x14ac:dyDescent="0.2">
      <c r="A12" t="s">
        <v>19</v>
      </c>
      <c r="B12">
        <v>2</v>
      </c>
      <c r="C12" s="18" t="s">
        <v>41</v>
      </c>
      <c r="D12" s="14" t="s">
        <v>54</v>
      </c>
      <c r="E12" s="15">
        <v>4520666.97</v>
      </c>
      <c r="F12" s="15">
        <v>3830.65</v>
      </c>
      <c r="G12" s="27">
        <v>4524497.62</v>
      </c>
      <c r="H12" s="18"/>
      <c r="I12" s="18"/>
      <c r="J12" s="18"/>
      <c r="K12" s="18"/>
      <c r="L12" s="30">
        <f t="shared" ref="L12:L21" si="0">+G12/$G$21</f>
        <v>2.5003663673487018E-3</v>
      </c>
    </row>
    <row r="13" spans="1:12" x14ac:dyDescent="0.2">
      <c r="A13" t="s">
        <v>19</v>
      </c>
      <c r="B13">
        <v>3</v>
      </c>
      <c r="C13" s="18" t="s">
        <v>42</v>
      </c>
      <c r="D13" s="14" t="s">
        <v>60</v>
      </c>
      <c r="E13" s="15">
        <v>855000000</v>
      </c>
      <c r="F13" s="15">
        <v>100000000</v>
      </c>
      <c r="G13" s="27">
        <v>955000000</v>
      </c>
      <c r="H13" s="18"/>
      <c r="I13" s="18"/>
      <c r="J13" s="18"/>
      <c r="K13" s="18"/>
      <c r="L13" s="30">
        <f t="shared" si="0"/>
        <v>0.52776022475131945</v>
      </c>
    </row>
    <row r="14" spans="1:12" x14ac:dyDescent="0.2">
      <c r="A14" t="s">
        <v>19</v>
      </c>
      <c r="B14">
        <v>4</v>
      </c>
      <c r="C14" s="18" t="s">
        <v>43</v>
      </c>
      <c r="D14" s="14" t="s">
        <v>55</v>
      </c>
      <c r="E14" s="15">
        <v>314569110.75</v>
      </c>
      <c r="F14" s="15">
        <v>25160152.699999999</v>
      </c>
      <c r="G14" s="27">
        <v>339729263.44999999</v>
      </c>
      <c r="H14" s="18"/>
      <c r="I14" s="18"/>
      <c r="J14" s="18"/>
      <c r="K14" s="18"/>
      <c r="L14" s="30">
        <f t="shared" si="0"/>
        <v>0.18774407584604419</v>
      </c>
    </row>
    <row r="15" spans="1:12" x14ac:dyDescent="0.2">
      <c r="A15" t="s">
        <v>19</v>
      </c>
      <c r="B15">
        <v>5</v>
      </c>
      <c r="C15" s="18" t="s">
        <v>15</v>
      </c>
      <c r="D15" s="14"/>
      <c r="E15" s="15">
        <v>0</v>
      </c>
      <c r="F15" s="15">
        <v>0</v>
      </c>
      <c r="G15" s="27">
        <v>0</v>
      </c>
      <c r="H15" s="18"/>
      <c r="I15" s="18"/>
      <c r="J15" s="18"/>
      <c r="K15" s="18"/>
      <c r="L15" s="30">
        <f t="shared" si="0"/>
        <v>0</v>
      </c>
    </row>
    <row r="16" spans="1:12" x14ac:dyDescent="0.2">
      <c r="A16" t="s">
        <v>19</v>
      </c>
      <c r="B16">
        <v>6</v>
      </c>
      <c r="C16" s="18" t="s">
        <v>16</v>
      </c>
      <c r="D16" s="14"/>
      <c r="E16" s="15">
        <v>3525332.7800000003</v>
      </c>
      <c r="F16" s="15">
        <v>-450192.52</v>
      </c>
      <c r="G16" s="27">
        <v>3075140.26</v>
      </c>
      <c r="H16" s="18"/>
      <c r="I16" s="18"/>
      <c r="J16" s="18"/>
      <c r="K16" s="18"/>
      <c r="L16" s="30">
        <f t="shared" si="0"/>
        <v>1.6994101725229642E-3</v>
      </c>
    </row>
    <row r="17" spans="1:12" x14ac:dyDescent="0.2">
      <c r="A17" t="s">
        <v>19</v>
      </c>
      <c r="B17">
        <v>7</v>
      </c>
      <c r="C17" s="18" t="s">
        <v>17</v>
      </c>
      <c r="D17" s="31"/>
      <c r="E17" s="15">
        <v>3737259.33</v>
      </c>
      <c r="F17" s="15">
        <v>-3737259.33</v>
      </c>
      <c r="G17" s="27">
        <v>0</v>
      </c>
      <c r="H17" s="18"/>
      <c r="I17" s="18"/>
      <c r="J17" s="18"/>
      <c r="K17" s="18"/>
      <c r="L17" s="30">
        <f t="shared" si="0"/>
        <v>0</v>
      </c>
    </row>
    <row r="18" spans="1:12" x14ac:dyDescent="0.2">
      <c r="A18" t="s">
        <v>19</v>
      </c>
      <c r="B18">
        <v>8</v>
      </c>
      <c r="C18" s="18" t="s">
        <v>44</v>
      </c>
      <c r="D18" s="14" t="s">
        <v>56</v>
      </c>
      <c r="E18" s="15">
        <v>54590984.520000003</v>
      </c>
      <c r="F18" s="15">
        <v>-2305288.58</v>
      </c>
      <c r="G18" s="27">
        <v>52285695.939999998</v>
      </c>
      <c r="H18" s="18"/>
      <c r="I18" s="18"/>
      <c r="J18" s="18"/>
      <c r="K18" s="18"/>
      <c r="L18" s="30">
        <f t="shared" si="0"/>
        <v>2.889456611578382E-2</v>
      </c>
    </row>
    <row r="19" spans="1:12" x14ac:dyDescent="0.2">
      <c r="A19" t="s">
        <v>19</v>
      </c>
      <c r="B19">
        <v>9</v>
      </c>
      <c r="C19" s="18" t="s">
        <v>18</v>
      </c>
      <c r="D19" s="14" t="s">
        <v>57</v>
      </c>
      <c r="E19" s="15">
        <v>5946751.1200000001</v>
      </c>
      <c r="F19" s="15">
        <v>368818.67</v>
      </c>
      <c r="G19" s="27">
        <v>6315569.79</v>
      </c>
      <c r="H19" s="18"/>
      <c r="I19" s="18"/>
      <c r="J19" s="18"/>
      <c r="K19" s="18"/>
      <c r="L19" s="30">
        <f t="shared" si="0"/>
        <v>3.4901639076471659E-3</v>
      </c>
    </row>
    <row r="20" spans="1:12" x14ac:dyDescent="0.2">
      <c r="A20" t="s">
        <v>19</v>
      </c>
      <c r="B20">
        <v>11</v>
      </c>
      <c r="C20" s="18"/>
      <c r="D20" s="14"/>
      <c r="E20" s="15"/>
      <c r="F20" s="15"/>
      <c r="G20" s="27"/>
      <c r="H20" s="18"/>
      <c r="I20" s="18"/>
      <c r="J20" s="18"/>
      <c r="K20" s="18"/>
      <c r="L20" s="30"/>
    </row>
    <row r="21" spans="1:12" x14ac:dyDescent="0.2">
      <c r="A21" t="s">
        <v>19</v>
      </c>
      <c r="B21">
        <v>12</v>
      </c>
      <c r="C21" s="18" t="s">
        <v>31</v>
      </c>
      <c r="D21" s="14"/>
      <c r="E21" s="15">
        <v>1735979937.99</v>
      </c>
      <c r="F21" s="15">
        <v>73553928.359999999</v>
      </c>
      <c r="G21" s="27">
        <v>1809533866.3499999</v>
      </c>
      <c r="H21" s="18"/>
      <c r="I21" s="18"/>
      <c r="J21" s="18"/>
      <c r="K21" s="18"/>
      <c r="L21" s="30">
        <f t="shared" si="0"/>
        <v>1</v>
      </c>
    </row>
    <row r="22" spans="1:12" x14ac:dyDescent="0.2">
      <c r="A22" t="s">
        <v>19</v>
      </c>
      <c r="B22">
        <v>15</v>
      </c>
      <c r="C22" s="18"/>
      <c r="D22" s="14"/>
      <c r="E22" s="15"/>
      <c r="F22" s="15"/>
      <c r="G22" s="27"/>
      <c r="H22" s="18"/>
      <c r="I22" s="18"/>
      <c r="J22" s="18"/>
      <c r="K22" s="18"/>
      <c r="L22" s="30"/>
    </row>
    <row r="23" spans="1:12" x14ac:dyDescent="0.2">
      <c r="A23" t="s">
        <v>19</v>
      </c>
      <c r="B23">
        <v>45</v>
      </c>
      <c r="C23" s="18" t="s">
        <v>20</v>
      </c>
      <c r="D23" s="14"/>
      <c r="E23" s="15"/>
      <c r="F23" s="15"/>
      <c r="G23" s="27"/>
      <c r="H23" s="18"/>
      <c r="I23" s="18"/>
      <c r="J23" s="18"/>
      <c r="K23" s="18"/>
      <c r="L23" s="30"/>
    </row>
    <row r="24" spans="1:12" x14ac:dyDescent="0.2">
      <c r="A24" t="s">
        <v>19</v>
      </c>
      <c r="B24">
        <v>50</v>
      </c>
      <c r="C24" s="18" t="s">
        <v>21</v>
      </c>
      <c r="D24" s="31"/>
      <c r="E24" s="15">
        <v>413193695.74000001</v>
      </c>
      <c r="F24" s="15">
        <v>0</v>
      </c>
      <c r="G24" s="27">
        <v>413193695.74000001</v>
      </c>
      <c r="H24" s="18"/>
      <c r="I24" s="18"/>
      <c r="J24" s="18"/>
      <c r="K24" s="18"/>
      <c r="L24" s="30">
        <f>+G24/$G$28</f>
        <v>0.13988788565341659</v>
      </c>
    </row>
    <row r="25" spans="1:12" x14ac:dyDescent="0.2">
      <c r="A25" t="s">
        <v>19</v>
      </c>
      <c r="B25">
        <v>55</v>
      </c>
      <c r="C25" s="18" t="s">
        <v>45</v>
      </c>
      <c r="D25" s="14" t="s">
        <v>58</v>
      </c>
      <c r="E25" s="15">
        <v>2039318137.8199999</v>
      </c>
      <c r="F25" s="15">
        <v>-3586163.0700000003</v>
      </c>
      <c r="G25" s="27">
        <v>2035731974.75</v>
      </c>
      <c r="H25" s="18"/>
      <c r="I25" s="18"/>
      <c r="J25" s="18"/>
      <c r="K25" s="18"/>
      <c r="L25" s="30">
        <f>+G25/$G$28</f>
        <v>0.68920277497172822</v>
      </c>
    </row>
    <row r="26" spans="1:12" x14ac:dyDescent="0.2">
      <c r="A26" t="s">
        <v>19</v>
      </c>
      <c r="B26">
        <v>60</v>
      </c>
      <c r="C26" s="18" t="s">
        <v>46</v>
      </c>
      <c r="D26" s="14" t="s">
        <v>59</v>
      </c>
      <c r="E26" s="15">
        <v>513132236.95999998</v>
      </c>
      <c r="F26" s="15">
        <v>-8308954.7800000003</v>
      </c>
      <c r="G26" s="27">
        <v>504823282.18000001</v>
      </c>
      <c r="H26" s="18"/>
      <c r="I26" s="18"/>
      <c r="J26" s="18"/>
      <c r="K26" s="18"/>
      <c r="L26" s="30"/>
    </row>
    <row r="27" spans="1:12" x14ac:dyDescent="0.2">
      <c r="A27" t="s">
        <v>19</v>
      </c>
      <c r="B27">
        <v>65</v>
      </c>
      <c r="C27" s="18"/>
      <c r="D27" s="14"/>
      <c r="E27" s="15"/>
      <c r="F27" s="15"/>
      <c r="G27" s="27"/>
      <c r="H27" s="18"/>
      <c r="I27" s="18"/>
      <c r="J27" s="18"/>
      <c r="K27" s="18"/>
      <c r="L27" s="30"/>
    </row>
    <row r="28" spans="1:12" x14ac:dyDescent="0.2">
      <c r="A28" t="s">
        <v>19</v>
      </c>
      <c r="B28">
        <v>70</v>
      </c>
      <c r="C28" s="18" t="s">
        <v>22</v>
      </c>
      <c r="D28" s="14"/>
      <c r="E28" s="15">
        <v>2965644070.52</v>
      </c>
      <c r="F28" s="15">
        <v>-11895117.85</v>
      </c>
      <c r="G28" s="27">
        <v>2953748952.6700001</v>
      </c>
      <c r="H28" s="18"/>
      <c r="I28" s="18"/>
      <c r="J28" s="18"/>
      <c r="K28" s="18"/>
      <c r="L28" s="30">
        <f>+G28/$G$28</f>
        <v>1</v>
      </c>
    </row>
    <row r="29" spans="1:12" x14ac:dyDescent="0.2">
      <c r="A29" t="s">
        <v>19</v>
      </c>
      <c r="B29">
        <v>75</v>
      </c>
      <c r="C29" s="18"/>
      <c r="D29" s="14"/>
      <c r="E29" s="15"/>
      <c r="F29" s="15"/>
      <c r="G29" s="27"/>
      <c r="H29" s="18"/>
      <c r="I29" s="18"/>
      <c r="J29" s="18"/>
      <c r="K29" s="18"/>
      <c r="L29" s="30"/>
    </row>
    <row r="30" spans="1:12" x14ac:dyDescent="0.2">
      <c r="A30" t="s">
        <v>19</v>
      </c>
      <c r="B30">
        <v>80</v>
      </c>
      <c r="C30" s="18" t="s">
        <v>23</v>
      </c>
      <c r="D30" s="14"/>
      <c r="E30" s="15"/>
      <c r="F30" s="15"/>
      <c r="G30" s="27"/>
      <c r="H30" s="18"/>
      <c r="I30" s="18"/>
      <c r="J30" s="18"/>
      <c r="K30" s="18"/>
      <c r="L30" s="30"/>
    </row>
    <row r="31" spans="1:12" x14ac:dyDescent="0.2">
      <c r="A31" t="s">
        <v>19</v>
      </c>
      <c r="B31">
        <v>85</v>
      </c>
      <c r="C31" s="18" t="s">
        <v>24</v>
      </c>
      <c r="D31" s="14"/>
      <c r="E31" s="15">
        <v>1380005</v>
      </c>
      <c r="F31" s="15">
        <v>23770</v>
      </c>
      <c r="G31" s="27">
        <v>1403775</v>
      </c>
      <c r="H31" s="18"/>
      <c r="I31" s="18"/>
      <c r="J31" s="18"/>
      <c r="K31" s="18"/>
      <c r="L31" s="30">
        <f>+G31/$G$35</f>
        <v>0.10948186291182414</v>
      </c>
    </row>
    <row r="32" spans="1:12" x14ac:dyDescent="0.2">
      <c r="A32" t="s">
        <v>19</v>
      </c>
      <c r="B32">
        <v>90</v>
      </c>
      <c r="C32" s="18" t="s">
        <v>25</v>
      </c>
      <c r="D32" s="14"/>
      <c r="E32" s="15">
        <v>827314.28</v>
      </c>
      <c r="F32" s="15">
        <v>0</v>
      </c>
      <c r="G32" s="27">
        <v>827314.28</v>
      </c>
      <c r="H32" s="18"/>
      <c r="I32" s="18"/>
      <c r="J32" s="18"/>
      <c r="K32" s="18"/>
      <c r="L32" s="30">
        <f>+G32/$G$35</f>
        <v>6.4523095644212575E-2</v>
      </c>
    </row>
    <row r="33" spans="1:12" x14ac:dyDescent="0.2">
      <c r="A33" t="s">
        <v>19</v>
      </c>
      <c r="B33">
        <v>95</v>
      </c>
      <c r="C33" s="18" t="s">
        <v>47</v>
      </c>
      <c r="D33" s="14"/>
      <c r="E33" s="15">
        <v>13123120.220000001</v>
      </c>
      <c r="F33" s="15">
        <v>-2532222.71</v>
      </c>
      <c r="G33" s="27">
        <v>10590897.51</v>
      </c>
      <c r="H33" s="18"/>
      <c r="I33" s="18"/>
      <c r="J33" s="18"/>
      <c r="K33" s="18"/>
      <c r="L33" s="30">
        <f>+G33/$G$35</f>
        <v>0.8259950414439633</v>
      </c>
    </row>
    <row r="34" spans="1:12" x14ac:dyDescent="0.2">
      <c r="A34" t="s">
        <v>19</v>
      </c>
      <c r="B34">
        <v>100</v>
      </c>
      <c r="C34" s="18"/>
      <c r="D34" s="14"/>
      <c r="E34" s="15"/>
      <c r="F34" s="15"/>
      <c r="G34" s="27"/>
      <c r="H34" s="18"/>
      <c r="I34" s="18"/>
      <c r="J34" s="18"/>
      <c r="K34" s="18"/>
      <c r="L34" s="30"/>
    </row>
    <row r="35" spans="1:12" x14ac:dyDescent="0.2">
      <c r="A35" t="s">
        <v>19</v>
      </c>
      <c r="B35">
        <v>105</v>
      </c>
      <c r="C35" s="18" t="s">
        <v>26</v>
      </c>
      <c r="D35" s="14"/>
      <c r="E35" s="15">
        <v>15330439.5</v>
      </c>
      <c r="F35" s="15">
        <v>-2508452.71</v>
      </c>
      <c r="G35" s="27">
        <v>12821986.789999999</v>
      </c>
      <c r="H35" s="18"/>
      <c r="I35" s="18"/>
      <c r="J35" s="18"/>
      <c r="K35" s="18"/>
      <c r="L35" s="30">
        <f>+G35/$G$35</f>
        <v>1</v>
      </c>
    </row>
    <row r="36" spans="1:12" x14ac:dyDescent="0.2">
      <c r="C36" s="32" t="s">
        <v>63</v>
      </c>
      <c r="D36" s="33"/>
      <c r="E36" s="34">
        <f>E21+E28+E35</f>
        <v>4716954448.0100002</v>
      </c>
      <c r="F36" s="34">
        <f>F21+F28+F35</f>
        <v>59150357.799999997</v>
      </c>
      <c r="G36" s="34">
        <f>G21+G28+G35</f>
        <v>4776104805.8100004</v>
      </c>
      <c r="H36" s="35"/>
      <c r="I36" s="35"/>
      <c r="J36" s="18"/>
      <c r="K36" s="18"/>
      <c r="L36" s="36">
        <f>+G36/$G$36</f>
        <v>1</v>
      </c>
    </row>
    <row r="37" spans="1:12" ht="15.75" customHeight="1" x14ac:dyDescent="0.2">
      <c r="C37" s="18"/>
      <c r="D37" s="14"/>
      <c r="E37" s="15"/>
      <c r="F37" s="15"/>
      <c r="G37" s="27"/>
      <c r="H37" s="18"/>
      <c r="I37" s="18"/>
      <c r="J37" s="18"/>
      <c r="K37" s="18"/>
      <c r="L37" s="30"/>
    </row>
    <row r="38" spans="1:12" ht="23.25" hidden="1" customHeight="1" x14ac:dyDescent="0.2">
      <c r="A38" t="s">
        <v>0</v>
      </c>
      <c r="B38" t="s">
        <v>1</v>
      </c>
      <c r="C38" s="18" t="s">
        <v>2</v>
      </c>
      <c r="D38" s="18" t="s">
        <v>64</v>
      </c>
      <c r="E38" s="14" t="s">
        <v>3</v>
      </c>
      <c r="F38" s="15" t="s">
        <v>4</v>
      </c>
      <c r="G38" s="27" t="s">
        <v>5</v>
      </c>
      <c r="H38" s="15" t="s">
        <v>65</v>
      </c>
      <c r="I38" s="18"/>
      <c r="J38" s="18"/>
      <c r="K38" s="18"/>
      <c r="L38" s="30"/>
    </row>
    <row r="39" spans="1:12" x14ac:dyDescent="0.2">
      <c r="A39" t="s">
        <v>36</v>
      </c>
      <c r="B39">
        <v>1</v>
      </c>
      <c r="C39" s="18" t="s">
        <v>61</v>
      </c>
      <c r="D39" s="18"/>
      <c r="E39" s="14"/>
      <c r="F39" s="15"/>
      <c r="G39" s="27"/>
      <c r="H39" s="15"/>
      <c r="I39" s="18"/>
      <c r="J39" s="18"/>
      <c r="K39" s="18"/>
      <c r="L39" s="30"/>
    </row>
    <row r="40" spans="1:12" x14ac:dyDescent="0.2">
      <c r="A40" t="s">
        <v>36</v>
      </c>
      <c r="B40">
        <v>5</v>
      </c>
      <c r="C40" s="46" t="s">
        <v>6</v>
      </c>
      <c r="D40" s="46"/>
      <c r="E40" s="47"/>
      <c r="F40" s="48"/>
      <c r="G40" s="49"/>
      <c r="H40" s="48"/>
      <c r="I40" s="18"/>
      <c r="J40" s="18"/>
      <c r="K40" s="18"/>
      <c r="L40" s="30"/>
    </row>
    <row r="41" spans="1:12" x14ac:dyDescent="0.2">
      <c r="A41" t="s">
        <v>36</v>
      </c>
      <c r="B41">
        <v>10</v>
      </c>
      <c r="C41" s="46" t="s">
        <v>7</v>
      </c>
      <c r="D41" s="46" t="s">
        <v>71</v>
      </c>
      <c r="E41" s="50">
        <v>-136231231.58000001</v>
      </c>
      <c r="F41" s="48">
        <v>3914420.42</v>
      </c>
      <c r="G41" s="49">
        <v>-132316811.16</v>
      </c>
      <c r="H41" s="48"/>
      <c r="I41" s="18"/>
      <c r="J41" s="18"/>
      <c r="K41" s="18"/>
      <c r="L41" s="30">
        <f>Tabla_Consulta_desde_ORACLE_PRODUCCION_1[[#This Row],[VALOR2]]/$G$45</f>
        <v>0.62312787162004624</v>
      </c>
    </row>
    <row r="42" spans="1:12" x14ac:dyDescent="0.2">
      <c r="A42" t="s">
        <v>36</v>
      </c>
      <c r="B42">
        <v>20</v>
      </c>
      <c r="C42" s="46" t="s">
        <v>8</v>
      </c>
      <c r="D42" s="46"/>
      <c r="E42" s="50">
        <v>-36151654.740000002</v>
      </c>
      <c r="F42" s="48">
        <v>-101650.92</v>
      </c>
      <c r="G42" s="49">
        <v>-36253305.659999996</v>
      </c>
      <c r="H42" s="48"/>
      <c r="I42" s="18"/>
      <c r="J42" s="18"/>
      <c r="K42" s="18"/>
      <c r="L42" s="30">
        <f>Tabla_Consulta_desde_ORACLE_PRODUCCION_1[[#This Row],[VALOR2]]/$G$45</f>
        <v>0.17072996996420944</v>
      </c>
    </row>
    <row r="43" spans="1:12" x14ac:dyDescent="0.2">
      <c r="A43" t="s">
        <v>36</v>
      </c>
      <c r="B43">
        <v>25</v>
      </c>
      <c r="C43" s="46" t="s">
        <v>37</v>
      </c>
      <c r="D43" s="46" t="s">
        <v>72</v>
      </c>
      <c r="E43" s="50">
        <v>-37257171.299999997</v>
      </c>
      <c r="F43" s="48">
        <v>-6515662.96</v>
      </c>
      <c r="G43" s="49">
        <v>-43772834.259999998</v>
      </c>
      <c r="H43" s="48"/>
      <c r="I43" s="18"/>
      <c r="J43" s="18"/>
      <c r="K43" s="18"/>
      <c r="L43" s="30">
        <f>Tabla_Consulta_desde_ORACLE_PRODUCCION_1[[#This Row],[VALOR2]]/$G$45</f>
        <v>0.20614215841574426</v>
      </c>
    </row>
    <row r="44" spans="1:12" x14ac:dyDescent="0.2">
      <c r="A44" t="s">
        <v>36</v>
      </c>
      <c r="B44">
        <v>30</v>
      </c>
      <c r="C44" s="46"/>
      <c r="D44" s="46"/>
      <c r="E44" s="50"/>
      <c r="F44" s="48"/>
      <c r="G44" s="49"/>
      <c r="H44" s="48"/>
      <c r="I44" s="18"/>
      <c r="J44" s="18"/>
      <c r="K44" s="18"/>
      <c r="L44" s="30"/>
    </row>
    <row r="45" spans="1:12" x14ac:dyDescent="0.2">
      <c r="A45" t="s">
        <v>36</v>
      </c>
      <c r="B45">
        <v>35</v>
      </c>
      <c r="C45" s="46" t="s">
        <v>9</v>
      </c>
      <c r="D45" s="46"/>
      <c r="E45" s="50">
        <v>-209640057.62</v>
      </c>
      <c r="F45" s="48">
        <v>-2702893.46</v>
      </c>
      <c r="G45" s="49">
        <v>-212342951.08000001</v>
      </c>
      <c r="H45" s="48"/>
      <c r="I45" s="18"/>
      <c r="J45" s="18"/>
      <c r="K45" s="18"/>
      <c r="L45" s="30">
        <f>Tabla_Consulta_desde_ORACLE_PRODUCCION_1[[#This Row],[VALOR2]]/$G$45</f>
        <v>1</v>
      </c>
    </row>
    <row r="46" spans="1:12" x14ac:dyDescent="0.2">
      <c r="A46" t="s">
        <v>36</v>
      </c>
      <c r="B46">
        <v>40</v>
      </c>
      <c r="C46" s="46"/>
      <c r="D46" s="46"/>
      <c r="E46" s="50"/>
      <c r="F46" s="48"/>
      <c r="G46" s="49"/>
      <c r="H46" s="48"/>
      <c r="I46" s="18"/>
      <c r="J46" s="18"/>
      <c r="K46" s="18"/>
      <c r="L46" s="30"/>
    </row>
    <row r="47" spans="1:12" x14ac:dyDescent="0.2">
      <c r="A47" t="s">
        <v>36</v>
      </c>
      <c r="B47">
        <v>45</v>
      </c>
      <c r="C47" s="46" t="s">
        <v>10</v>
      </c>
      <c r="D47" s="46"/>
      <c r="E47" s="50"/>
      <c r="F47" s="48"/>
      <c r="G47" s="49"/>
      <c r="H47" s="48"/>
      <c r="I47" s="18"/>
      <c r="J47" s="18"/>
      <c r="K47" s="18"/>
      <c r="L47" s="30"/>
    </row>
    <row r="48" spans="1:12" x14ac:dyDescent="0.2">
      <c r="A48" t="s">
        <v>36</v>
      </c>
      <c r="B48">
        <v>50</v>
      </c>
      <c r="C48" s="46" t="s">
        <v>11</v>
      </c>
      <c r="D48" s="46"/>
      <c r="E48" s="50">
        <v>-71979786.519999996</v>
      </c>
      <c r="F48" s="48">
        <v>-2193142.48</v>
      </c>
      <c r="G48" s="49">
        <v>-74172929</v>
      </c>
      <c r="H48" s="48"/>
      <c r="I48" s="18"/>
      <c r="J48" s="18"/>
      <c r="K48" s="18"/>
      <c r="L48" s="30">
        <f>Tabla_Consulta_desde_ORACLE_PRODUCCION_1[[#This Row],[VALOR2]]/$G$52</f>
        <v>0.30058087577915238</v>
      </c>
    </row>
    <row r="49" spans="1:16" x14ac:dyDescent="0.2">
      <c r="A49" t="s">
        <v>36</v>
      </c>
      <c r="B49">
        <v>55</v>
      </c>
      <c r="C49" s="46" t="s">
        <v>12</v>
      </c>
      <c r="D49" s="46"/>
      <c r="E49" s="50">
        <v>-113700128.89</v>
      </c>
      <c r="F49" s="48">
        <v>199675</v>
      </c>
      <c r="G49" s="49">
        <v>-113500453.89</v>
      </c>
      <c r="H49" s="48"/>
      <c r="I49" s="18"/>
      <c r="J49" s="18"/>
      <c r="K49" s="18"/>
      <c r="L49" s="30">
        <f>Tabla_Consulta_desde_ORACLE_PRODUCCION_1[[#This Row],[VALOR2]]/$G$52</f>
        <v>0.45995306227677085</v>
      </c>
    </row>
    <row r="50" spans="1:16" x14ac:dyDescent="0.2">
      <c r="A50" t="s">
        <v>36</v>
      </c>
      <c r="B50">
        <v>60</v>
      </c>
      <c r="C50" s="46" t="s">
        <v>38</v>
      </c>
      <c r="D50" s="46"/>
      <c r="E50" s="50">
        <v>-59091913.829999998</v>
      </c>
      <c r="F50" s="48">
        <v>0</v>
      </c>
      <c r="G50" s="49">
        <v>-59091913.829999998</v>
      </c>
      <c r="H50" s="48"/>
      <c r="I50" s="18"/>
      <c r="J50" s="18"/>
      <c r="K50" s="18"/>
      <c r="L50" s="30">
        <f>Tabla_Consulta_desde_ORACLE_PRODUCCION_1[[#This Row],[VALOR2]]/$G$52</f>
        <v>0.23946606194407674</v>
      </c>
    </row>
    <row r="51" spans="1:16" x14ac:dyDescent="0.2">
      <c r="A51" t="s">
        <v>36</v>
      </c>
      <c r="B51">
        <v>70</v>
      </c>
      <c r="C51" s="46"/>
      <c r="D51" s="46"/>
      <c r="E51" s="50"/>
      <c r="F51" s="48"/>
      <c r="G51" s="49"/>
      <c r="H51" s="48"/>
      <c r="I51" s="18"/>
      <c r="J51" s="18"/>
      <c r="K51" s="18"/>
      <c r="L51" s="30"/>
    </row>
    <row r="52" spans="1:16" x14ac:dyDescent="0.2">
      <c r="A52" t="s">
        <v>36</v>
      </c>
      <c r="B52">
        <v>75</v>
      </c>
      <c r="C52" s="46" t="s">
        <v>13</v>
      </c>
      <c r="D52" s="46"/>
      <c r="E52" s="50">
        <v>-244771829.24000001</v>
      </c>
      <c r="F52" s="48">
        <v>-1993467.48</v>
      </c>
      <c r="G52" s="49">
        <v>-246765296.72</v>
      </c>
      <c r="H52" s="48"/>
      <c r="I52" s="18"/>
      <c r="J52" s="18"/>
      <c r="K52" s="18"/>
      <c r="L52" s="30">
        <f>Tabla_Consulta_desde_ORACLE_PRODUCCION_1[[#This Row],[VALOR2]]/$G$52</f>
        <v>1</v>
      </c>
    </row>
    <row r="53" spans="1:16" x14ac:dyDescent="0.2">
      <c r="A53" t="s">
        <v>36</v>
      </c>
      <c r="B53">
        <v>80</v>
      </c>
      <c r="C53" s="46" t="s">
        <v>49</v>
      </c>
      <c r="D53" s="46" t="s">
        <v>73</v>
      </c>
      <c r="E53" s="50">
        <v>-454411886.86000001</v>
      </c>
      <c r="F53" s="48">
        <v>-4696360.9400000004</v>
      </c>
      <c r="G53" s="49">
        <v>-459108247.80000001</v>
      </c>
      <c r="H53" s="48"/>
      <c r="I53" s="18"/>
      <c r="J53" s="18"/>
      <c r="K53" s="18"/>
      <c r="L53" s="30">
        <f>Tabla_Consulta_desde_ORACLE_PRODUCCION_1[[#This Row],[VALOR2]]/$G$53</f>
        <v>1</v>
      </c>
    </row>
    <row r="54" spans="1:16" x14ac:dyDescent="0.2">
      <c r="A54" t="s">
        <v>36</v>
      </c>
      <c r="B54">
        <v>81</v>
      </c>
      <c r="C54" s="46"/>
      <c r="D54" s="46"/>
      <c r="E54" s="50"/>
      <c r="F54" s="48"/>
      <c r="G54" s="49"/>
      <c r="H54" s="48"/>
      <c r="I54" s="18"/>
      <c r="J54" s="18"/>
      <c r="K54" s="18"/>
      <c r="L54" s="30"/>
    </row>
    <row r="55" spans="1:16" x14ac:dyDescent="0.2">
      <c r="A55" t="s">
        <v>36</v>
      </c>
      <c r="B55">
        <v>82</v>
      </c>
      <c r="C55" s="46" t="s">
        <v>48</v>
      </c>
      <c r="D55" s="46"/>
      <c r="E55" s="50"/>
      <c r="F55" s="48"/>
      <c r="G55" s="49"/>
      <c r="H55" s="48"/>
      <c r="I55" s="18"/>
      <c r="J55" s="18"/>
      <c r="K55" s="18"/>
      <c r="L55" s="30"/>
    </row>
    <row r="56" spans="1:16" x14ac:dyDescent="0.2">
      <c r="A56" t="s">
        <v>36</v>
      </c>
      <c r="B56">
        <v>85</v>
      </c>
      <c r="C56" s="46" t="s">
        <v>50</v>
      </c>
      <c r="D56" s="46"/>
      <c r="E56" s="50">
        <v>-3142323521.3400002</v>
      </c>
      <c r="F56" s="48">
        <v>0</v>
      </c>
      <c r="G56" s="49">
        <v>-3142323521.3400002</v>
      </c>
      <c r="H56" s="48"/>
      <c r="I56" s="18"/>
      <c r="J56" s="18"/>
      <c r="K56" s="18"/>
      <c r="L56" s="30">
        <f>Tabla_Consulta_desde_ORACLE_PRODUCCION_1[[#This Row],[VALOR2]]/$G$60</f>
        <v>0.72789576714152227</v>
      </c>
    </row>
    <row r="57" spans="1:16" x14ac:dyDescent="0.2">
      <c r="A57" t="s">
        <v>36</v>
      </c>
      <c r="B57">
        <v>90</v>
      </c>
      <c r="C57" s="46" t="s">
        <v>14</v>
      </c>
      <c r="D57" s="46"/>
      <c r="E57" s="50">
        <v>-558304879.82000005</v>
      </c>
      <c r="F57" s="48">
        <v>-53389996.859999999</v>
      </c>
      <c r="G57" s="49">
        <v>-611694876.67999995</v>
      </c>
      <c r="H57" s="48"/>
      <c r="I57" s="18"/>
      <c r="J57" s="18"/>
      <c r="K57" s="18"/>
      <c r="L57" s="30">
        <f>Tabla_Consulta_desde_ORACLE_PRODUCCION_1[[#This Row],[VALOR2]]/$G$60</f>
        <v>0.14169454815640903</v>
      </c>
    </row>
    <row r="58" spans="1:16" x14ac:dyDescent="0.2">
      <c r="A58" t="s">
        <v>36</v>
      </c>
      <c r="B58">
        <v>95</v>
      </c>
      <c r="C58" s="46" t="s">
        <v>39</v>
      </c>
      <c r="D58" s="46"/>
      <c r="E58" s="50">
        <v>-561914159.99000001</v>
      </c>
      <c r="F58" s="48">
        <v>-1064000</v>
      </c>
      <c r="G58" s="49">
        <v>-562978159.99000001</v>
      </c>
      <c r="H58" s="48"/>
      <c r="I58" s="18"/>
      <c r="J58" s="18"/>
      <c r="K58" s="18"/>
      <c r="L58" s="30">
        <f>Tabla_Consulta_desde_ORACLE_PRODUCCION_1[[#This Row],[VALOR2]]/$G$60</f>
        <v>0.13040968470206871</v>
      </c>
    </row>
    <row r="59" spans="1:16" x14ac:dyDescent="0.2">
      <c r="A59" t="s">
        <v>36</v>
      </c>
      <c r="B59">
        <v>100</v>
      </c>
      <c r="C59" s="46"/>
      <c r="D59" s="46"/>
      <c r="E59" s="50"/>
      <c r="F59" s="48"/>
      <c r="G59" s="49"/>
      <c r="H59" s="48"/>
      <c r="I59" s="18"/>
      <c r="J59" s="18"/>
      <c r="K59" s="18"/>
      <c r="L59" s="30"/>
    </row>
    <row r="60" spans="1:16" x14ac:dyDescent="0.2">
      <c r="A60" t="s">
        <v>36</v>
      </c>
      <c r="B60">
        <v>101</v>
      </c>
      <c r="C60" s="46" t="s">
        <v>51</v>
      </c>
      <c r="D60" s="46"/>
      <c r="E60" s="50">
        <v>-4262542561.1500001</v>
      </c>
      <c r="F60" s="48">
        <v>-54453996.859999999</v>
      </c>
      <c r="G60" s="49">
        <v>-4316996558.0100002</v>
      </c>
      <c r="H60" s="48"/>
      <c r="I60" s="18"/>
      <c r="J60" s="18"/>
      <c r="K60" s="18"/>
      <c r="L60" s="30">
        <f>Tabla_Consulta_desde_ORACLE_PRODUCCION_1[[#This Row],[VALOR2]]/$G$60</f>
        <v>1</v>
      </c>
      <c r="P60" s="11"/>
    </row>
    <row r="61" spans="1:16" x14ac:dyDescent="0.2">
      <c r="C61" s="32" t="s">
        <v>28</v>
      </c>
      <c r="D61" s="33"/>
      <c r="E61" s="34">
        <f>E60+E53</f>
        <v>-4716954448.0100002</v>
      </c>
      <c r="F61" s="34">
        <f t="shared" ref="F61:G61" si="1">F60+F53</f>
        <v>-59150357.799999997</v>
      </c>
      <c r="G61" s="34">
        <f t="shared" si="1"/>
        <v>-4776104805.8100004</v>
      </c>
      <c r="H61" s="34"/>
      <c r="I61" s="18"/>
      <c r="J61" s="18"/>
      <c r="K61" s="18"/>
      <c r="L61" s="36">
        <f>+G61/$G$61</f>
        <v>1</v>
      </c>
    </row>
    <row r="62" spans="1:16" x14ac:dyDescent="0.2">
      <c r="C62" s="18"/>
      <c r="D62" s="14"/>
      <c r="E62" s="15"/>
      <c r="F62" s="15"/>
      <c r="G62" s="15"/>
      <c r="H62" s="18"/>
      <c r="I62" s="18"/>
      <c r="J62" s="18"/>
      <c r="K62" s="18"/>
      <c r="L62" s="37"/>
    </row>
    <row r="63" spans="1:16" x14ac:dyDescent="0.2">
      <c r="C63" s="18"/>
      <c r="D63" s="14"/>
      <c r="E63" s="15"/>
      <c r="F63" s="15"/>
      <c r="G63" s="15"/>
      <c r="H63" s="18"/>
      <c r="I63" s="18"/>
      <c r="J63" s="18"/>
      <c r="K63" s="18"/>
      <c r="L63" s="37"/>
    </row>
    <row r="64" spans="1:16" ht="16.5" x14ac:dyDescent="0.3">
      <c r="C64" s="44" t="s">
        <v>69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3:12" x14ac:dyDescent="0.2">
      <c r="C65" s="18"/>
      <c r="D65" s="14"/>
      <c r="E65" s="15"/>
      <c r="F65" s="15"/>
      <c r="G65" s="15"/>
      <c r="H65" s="18"/>
      <c r="I65" s="18"/>
      <c r="J65" s="18"/>
      <c r="K65" s="18"/>
      <c r="L65" s="37"/>
    </row>
    <row r="66" spans="3:12" x14ac:dyDescent="0.2">
      <c r="C66" s="18"/>
      <c r="D66" s="14"/>
      <c r="E66" s="15"/>
      <c r="F66" s="15"/>
      <c r="G66" s="15"/>
      <c r="H66" s="18"/>
      <c r="I66" s="18"/>
      <c r="J66" s="18"/>
      <c r="K66" s="18"/>
      <c r="L66" s="37"/>
    </row>
    <row r="67" spans="3:12" x14ac:dyDescent="0.2">
      <c r="C67" s="18"/>
      <c r="D67" s="14"/>
      <c r="E67" s="15"/>
      <c r="F67" s="15"/>
      <c r="G67" s="15"/>
      <c r="H67" s="18"/>
      <c r="I67" s="18"/>
      <c r="J67" s="18"/>
      <c r="K67" s="18"/>
      <c r="L67" s="37"/>
    </row>
    <row r="68" spans="3:12" x14ac:dyDescent="0.2">
      <c r="C68" s="18"/>
      <c r="D68" s="14"/>
      <c r="E68" s="15"/>
      <c r="F68" s="15"/>
      <c r="G68" s="15"/>
      <c r="H68" s="18"/>
      <c r="I68" s="18"/>
      <c r="J68" s="18"/>
      <c r="K68" s="18"/>
      <c r="L68" s="37"/>
    </row>
    <row r="69" spans="3:12" ht="16.5" x14ac:dyDescent="0.3">
      <c r="C69" s="6" t="s">
        <v>66</v>
      </c>
      <c r="D69" s="45"/>
      <c r="E69" s="17"/>
      <c r="F69" s="55" t="s">
        <v>67</v>
      </c>
      <c r="G69" s="55"/>
      <c r="H69" s="18"/>
      <c r="I69" s="34"/>
      <c r="J69" s="18"/>
      <c r="K69" s="18"/>
      <c r="L69" s="37"/>
    </row>
    <row r="70" spans="3:12" ht="18" customHeight="1" x14ac:dyDescent="0.3">
      <c r="C70" s="40"/>
      <c r="D70" s="45"/>
      <c r="E70" s="17"/>
      <c r="F70" s="41"/>
      <c r="G70" s="41"/>
      <c r="H70" s="18"/>
      <c r="I70" s="18"/>
      <c r="J70" s="18"/>
      <c r="K70" s="18"/>
      <c r="L70" s="18"/>
    </row>
    <row r="71" spans="3:12" ht="16.5" x14ac:dyDescent="0.3">
      <c r="C71" s="42"/>
      <c r="D71" s="45"/>
      <c r="E71" s="17"/>
      <c r="F71" s="17"/>
      <c r="G71" s="17"/>
      <c r="H71" s="18"/>
      <c r="I71" s="18"/>
      <c r="J71" s="18"/>
      <c r="K71" s="18"/>
      <c r="L71" s="18"/>
    </row>
    <row r="72" spans="3:12" ht="68.25" customHeight="1" x14ac:dyDescent="0.3">
      <c r="C72" s="16" t="s">
        <v>68</v>
      </c>
      <c r="D72" s="16"/>
      <c r="E72" s="16"/>
      <c r="F72" s="54" t="s">
        <v>70</v>
      </c>
      <c r="G72" s="54"/>
      <c r="H72" s="18"/>
      <c r="I72" s="18"/>
      <c r="J72" s="18"/>
      <c r="K72" s="18"/>
      <c r="L72" s="18"/>
    </row>
    <row r="73" spans="3:12" x14ac:dyDescent="0.2">
      <c r="D73" s="4"/>
      <c r="E73" s="5"/>
      <c r="H73" s="3"/>
      <c r="I73" s="7"/>
      <c r="J73" s="7"/>
      <c r="K73" s="7"/>
      <c r="L73" s="7"/>
    </row>
    <row r="74" spans="3:12" x14ac:dyDescent="0.2">
      <c r="C74" s="3"/>
      <c r="D74" s="4"/>
      <c r="E74" s="5"/>
      <c r="F74" s="5"/>
      <c r="G74" s="5"/>
      <c r="H74" s="3"/>
      <c r="I74" s="7"/>
      <c r="J74" s="7"/>
      <c r="K74" s="7"/>
      <c r="L74" s="7"/>
    </row>
    <row r="75" spans="3:12" x14ac:dyDescent="0.2">
      <c r="C75" s="3"/>
      <c r="D75" s="4"/>
      <c r="E75" s="5"/>
      <c r="F75" s="5"/>
      <c r="G75" s="5"/>
      <c r="H75" s="3"/>
      <c r="I75" s="7"/>
      <c r="J75" s="7"/>
      <c r="K75" s="7"/>
      <c r="L75" s="7"/>
    </row>
    <row r="76" spans="3:12" x14ac:dyDescent="0.2">
      <c r="C76" s="3"/>
      <c r="D76" s="4"/>
      <c r="E76" s="5"/>
      <c r="F76" s="5"/>
      <c r="G76" s="5"/>
      <c r="H76" s="3"/>
      <c r="I76" s="7"/>
      <c r="J76" s="7"/>
      <c r="K76" s="7"/>
      <c r="L76" s="7"/>
    </row>
    <row r="77" spans="3:12" x14ac:dyDescent="0.2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x14ac:dyDescent="0.2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x14ac:dyDescent="0.2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x14ac:dyDescent="0.2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x14ac:dyDescent="0.2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x14ac:dyDescent="0.2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x14ac:dyDescent="0.2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x14ac:dyDescent="0.2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x14ac:dyDescent="0.2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x14ac:dyDescent="0.2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x14ac:dyDescent="0.2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x14ac:dyDescent="0.2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x14ac:dyDescent="0.2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x14ac:dyDescent="0.2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x14ac:dyDescent="0.2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x14ac:dyDescent="0.2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x14ac:dyDescent="0.2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x14ac:dyDescent="0.2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x14ac:dyDescent="0.2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x14ac:dyDescent="0.2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x14ac:dyDescent="0.2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x14ac:dyDescent="0.2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x14ac:dyDescent="0.2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x14ac:dyDescent="0.2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x14ac:dyDescent="0.2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x14ac:dyDescent="0.2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x14ac:dyDescent="0.2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x14ac:dyDescent="0.2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x14ac:dyDescent="0.2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x14ac:dyDescent="0.2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x14ac:dyDescent="0.2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x14ac:dyDescent="0.2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x14ac:dyDescent="0.2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x14ac:dyDescent="0.2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x14ac:dyDescent="0.2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x14ac:dyDescent="0.2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x14ac:dyDescent="0.2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x14ac:dyDescent="0.2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x14ac:dyDescent="0.2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x14ac:dyDescent="0.2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x14ac:dyDescent="0.2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x14ac:dyDescent="0.2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x14ac:dyDescent="0.2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x14ac:dyDescent="0.2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x14ac:dyDescent="0.2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x14ac:dyDescent="0.2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x14ac:dyDescent="0.2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x14ac:dyDescent="0.2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x14ac:dyDescent="0.2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x14ac:dyDescent="0.2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x14ac:dyDescent="0.2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x14ac:dyDescent="0.2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x14ac:dyDescent="0.2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x14ac:dyDescent="0.2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x14ac:dyDescent="0.2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x14ac:dyDescent="0.2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x14ac:dyDescent="0.2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x14ac:dyDescent="0.2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x14ac:dyDescent="0.2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x14ac:dyDescent="0.2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x14ac:dyDescent="0.2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x14ac:dyDescent="0.2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x14ac:dyDescent="0.2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x14ac:dyDescent="0.2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x14ac:dyDescent="0.2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x14ac:dyDescent="0.2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x14ac:dyDescent="0.2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x14ac:dyDescent="0.2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x14ac:dyDescent="0.2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x14ac:dyDescent="0.2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x14ac:dyDescent="0.2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x14ac:dyDescent="0.2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x14ac:dyDescent="0.2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x14ac:dyDescent="0.2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x14ac:dyDescent="0.2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x14ac:dyDescent="0.2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x14ac:dyDescent="0.2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x14ac:dyDescent="0.2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x14ac:dyDescent="0.2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x14ac:dyDescent="0.2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x14ac:dyDescent="0.2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x14ac:dyDescent="0.2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x14ac:dyDescent="0.2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x14ac:dyDescent="0.2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x14ac:dyDescent="0.2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x14ac:dyDescent="0.2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x14ac:dyDescent="0.2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x14ac:dyDescent="0.2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x14ac:dyDescent="0.2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x14ac:dyDescent="0.2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x14ac:dyDescent="0.2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x14ac:dyDescent="0.2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x14ac:dyDescent="0.2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x14ac:dyDescent="0.2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x14ac:dyDescent="0.2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x14ac:dyDescent="0.2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x14ac:dyDescent="0.2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x14ac:dyDescent="0.2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x14ac:dyDescent="0.2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x14ac:dyDescent="0.2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x14ac:dyDescent="0.2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x14ac:dyDescent="0.2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x14ac:dyDescent="0.2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x14ac:dyDescent="0.2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x14ac:dyDescent="0.2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x14ac:dyDescent="0.2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x14ac:dyDescent="0.2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x14ac:dyDescent="0.2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x14ac:dyDescent="0.2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x14ac:dyDescent="0.2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x14ac:dyDescent="0.2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x14ac:dyDescent="0.2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x14ac:dyDescent="0.2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x14ac:dyDescent="0.2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x14ac:dyDescent="0.2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x14ac:dyDescent="0.2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x14ac:dyDescent="0.2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x14ac:dyDescent="0.2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x14ac:dyDescent="0.2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x14ac:dyDescent="0.2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x14ac:dyDescent="0.2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x14ac:dyDescent="0.2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x14ac:dyDescent="0.2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x14ac:dyDescent="0.2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x14ac:dyDescent="0.2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x14ac:dyDescent="0.2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x14ac:dyDescent="0.2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x14ac:dyDescent="0.2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x14ac:dyDescent="0.2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x14ac:dyDescent="0.2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x14ac:dyDescent="0.2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x14ac:dyDescent="0.2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x14ac:dyDescent="0.2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x14ac:dyDescent="0.2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x14ac:dyDescent="0.2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x14ac:dyDescent="0.2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x14ac:dyDescent="0.2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x14ac:dyDescent="0.2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x14ac:dyDescent="0.2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x14ac:dyDescent="0.2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x14ac:dyDescent="0.2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x14ac:dyDescent="0.2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x14ac:dyDescent="0.2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x14ac:dyDescent="0.2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x14ac:dyDescent="0.2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x14ac:dyDescent="0.2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x14ac:dyDescent="0.2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x14ac:dyDescent="0.2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x14ac:dyDescent="0.2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x14ac:dyDescent="0.2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x14ac:dyDescent="0.2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x14ac:dyDescent="0.2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x14ac:dyDescent="0.2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x14ac:dyDescent="0.2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x14ac:dyDescent="0.2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x14ac:dyDescent="0.2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x14ac:dyDescent="0.2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x14ac:dyDescent="0.2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x14ac:dyDescent="0.2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x14ac:dyDescent="0.2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x14ac:dyDescent="0.2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x14ac:dyDescent="0.2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x14ac:dyDescent="0.2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x14ac:dyDescent="0.2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x14ac:dyDescent="0.2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x14ac:dyDescent="0.2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x14ac:dyDescent="0.2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x14ac:dyDescent="0.2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x14ac:dyDescent="0.2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x14ac:dyDescent="0.2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x14ac:dyDescent="0.2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x14ac:dyDescent="0.2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x14ac:dyDescent="0.2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x14ac:dyDescent="0.2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x14ac:dyDescent="0.2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x14ac:dyDescent="0.2">
      <c r="C252" s="3"/>
      <c r="D252" s="4"/>
      <c r="E252" s="5"/>
      <c r="F252" s="5"/>
      <c r="G252" s="5"/>
      <c r="H252" s="3"/>
      <c r="I252" s="3"/>
      <c r="J252" s="3"/>
      <c r="K252" s="3"/>
      <c r="L252" s="3"/>
    </row>
    <row r="253" spans="3:12" x14ac:dyDescent="0.2">
      <c r="C253" s="3"/>
      <c r="D253" s="4"/>
      <c r="E253" s="5"/>
      <c r="F253" s="5"/>
      <c r="G253" s="5"/>
      <c r="H253" s="3"/>
      <c r="I253" s="3"/>
      <c r="J253" s="3"/>
      <c r="K253" s="3"/>
      <c r="L253" s="3"/>
    </row>
    <row r="254" spans="3:12" x14ac:dyDescent="0.2">
      <c r="C254" s="3"/>
      <c r="D254" s="4"/>
      <c r="E254" s="5"/>
      <c r="F254" s="5"/>
      <c r="G254" s="5"/>
      <c r="H254" s="3"/>
      <c r="I254" s="3"/>
      <c r="J254" s="3"/>
      <c r="K254" s="3"/>
      <c r="L254" s="3"/>
    </row>
    <row r="255" spans="3:12" x14ac:dyDescent="0.2">
      <c r="C255" s="3"/>
      <c r="D255" s="4"/>
      <c r="E255" s="5"/>
      <c r="F255" s="5"/>
      <c r="G255" s="5"/>
      <c r="H255" s="3"/>
      <c r="I255" s="3"/>
      <c r="J255" s="3"/>
      <c r="K255" s="3"/>
      <c r="L255" s="3"/>
    </row>
    <row r="256" spans="3:12" x14ac:dyDescent="0.2">
      <c r="C256" s="3"/>
      <c r="D256" s="4"/>
      <c r="E256" s="5"/>
      <c r="F256" s="5"/>
      <c r="G256" s="5"/>
      <c r="H256" s="3"/>
      <c r="I256" s="3"/>
      <c r="J256" s="3"/>
      <c r="K256" s="3"/>
      <c r="L256" s="3"/>
    </row>
    <row r="257" spans="3:12" x14ac:dyDescent="0.2">
      <c r="C257" s="3"/>
      <c r="D257" s="4"/>
      <c r="E257" s="5"/>
      <c r="F257" s="5"/>
      <c r="G257" s="5"/>
      <c r="H257" s="3"/>
      <c r="I257" s="3"/>
      <c r="J257" s="3"/>
      <c r="K257" s="3"/>
      <c r="L257" s="3"/>
    </row>
    <row r="258" spans="3:12" x14ac:dyDescent="0.2">
      <c r="C258" s="3"/>
      <c r="D258" s="4"/>
      <c r="E258" s="5"/>
      <c r="F258" s="5"/>
      <c r="G258" s="5"/>
      <c r="H258" s="3"/>
      <c r="I258" s="3"/>
      <c r="J258" s="3"/>
      <c r="K258" s="3"/>
      <c r="L258" s="3"/>
    </row>
    <row r="259" spans="3:12" x14ac:dyDescent="0.2">
      <c r="I259" s="3"/>
      <c r="J259" s="3"/>
      <c r="K259" s="3"/>
      <c r="L259" s="3"/>
    </row>
    <row r="260" spans="3:12" x14ac:dyDescent="0.2">
      <c r="I260" s="3"/>
      <c r="J260" s="3"/>
      <c r="K260" s="3"/>
      <c r="L260" s="3"/>
    </row>
    <row r="261" spans="3:12" x14ac:dyDescent="0.2">
      <c r="I261" s="3"/>
      <c r="J261" s="3"/>
      <c r="K261" s="3"/>
      <c r="L261" s="3"/>
    </row>
    <row r="262" spans="3:12" x14ac:dyDescent="0.2">
      <c r="I262" s="3"/>
      <c r="J262" s="3"/>
      <c r="K262" s="3"/>
      <c r="L262" s="3"/>
    </row>
  </sheetData>
  <mergeCells count="6">
    <mergeCell ref="C2:L2"/>
    <mergeCell ref="C3:L3"/>
    <mergeCell ref="C4:L4"/>
    <mergeCell ref="C5:L5"/>
    <mergeCell ref="F72:G72"/>
    <mergeCell ref="F69:G6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91" orientation="portrait" r:id="rId1"/>
  <headerFooter alignWithMargins="0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Sheet3</vt:lpstr>
      <vt:lpstr>Sheet3!Área_de_impresión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Themis Yocasta Perez Moquete</cp:lastModifiedBy>
  <cp:lastPrinted>2021-08-13T16:00:06Z</cp:lastPrinted>
  <dcterms:created xsi:type="dcterms:W3CDTF">2005-06-09T15:48:41Z</dcterms:created>
  <dcterms:modified xsi:type="dcterms:W3CDTF">2021-08-13T17:45:23Z</dcterms:modified>
</cp:coreProperties>
</file>