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CM-0002 febrero 2020  (Elidanny)\"/>
    </mc:Choice>
  </mc:AlternateContent>
  <bookViews>
    <workbookView xWindow="0" yWindow="0" windowWidth="20490" windowHeight="7155"/>
  </bookViews>
  <sheets>
    <sheet name="Oferta Economica" sheetId="1" r:id="rId1"/>
  </sheets>
  <definedNames>
    <definedName name="_xlnm.Print_Area" localSheetId="0">'Oferta Economica'!$A$1:$J$38</definedName>
  </definedNames>
  <calcPr calcId="152511"/>
</workbook>
</file>

<file path=xl/calcChain.xml><?xml version="1.0" encoding="utf-8"?>
<calcChain xmlns="http://schemas.openxmlformats.org/spreadsheetml/2006/main">
  <c r="H12" i="1" l="1"/>
  <c r="I12" i="1" s="1"/>
  <c r="J12" i="1" s="1"/>
  <c r="H13" i="1"/>
  <c r="I13" i="1"/>
  <c r="J13" i="1" s="1"/>
  <c r="H14" i="1"/>
  <c r="I14" i="1" s="1"/>
  <c r="J14" i="1" s="1"/>
  <c r="H15" i="1"/>
  <c r="I15" i="1"/>
  <c r="J15" i="1" s="1"/>
  <c r="H16" i="1"/>
  <c r="I16" i="1"/>
  <c r="J16" i="1" s="1"/>
  <c r="H17" i="1"/>
  <c r="I17" i="1"/>
  <c r="J17" i="1" s="1"/>
  <c r="H18" i="1"/>
  <c r="I18" i="1" s="1"/>
  <c r="J18" i="1" s="1"/>
  <c r="H19" i="1"/>
  <c r="I19" i="1"/>
  <c r="J19" i="1" s="1"/>
  <c r="H20" i="1"/>
  <c r="I20" i="1"/>
  <c r="J20" i="1" s="1"/>
  <c r="H21" i="1"/>
  <c r="I21" i="1"/>
  <c r="J21" i="1" s="1"/>
  <c r="H22" i="1"/>
  <c r="I22" i="1" s="1"/>
  <c r="J22" i="1" s="1"/>
  <c r="H23" i="1"/>
  <c r="I23" i="1"/>
  <c r="J23" i="1" s="1"/>
  <c r="H25" i="1"/>
  <c r="I25" i="1"/>
  <c r="J25" i="1" s="1"/>
  <c r="G26" i="1" s="1"/>
  <c r="G24" i="1" l="1"/>
  <c r="G27" i="1" s="1"/>
  <c r="H3" i="1"/>
  <c r="E35" i="1" l="1"/>
</calcChain>
</file>

<file path=xl/sharedStrings.xml><?xml version="1.0" encoding="utf-8"?>
<sst xmlns="http://schemas.openxmlformats.org/spreadsheetml/2006/main" count="71" uniqueCount="56">
  <si>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</si>
  <si>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</si>
  <si>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</si>
  <si>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</si>
  <si>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</si>
  <si>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</si>
  <si>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</si>
  <si>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</si>
  <si>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CANTIDAD</t>
  </si>
  <si>
    <t>PRECIO UNITARIO
(RD$)</t>
  </si>
  <si>
    <t>ITBIS
(RD$)</t>
  </si>
  <si>
    <t>PRECIO UNITARIO FINAL
(RD$)</t>
  </si>
  <si>
    <t>SUB-TOTAL
(RD$)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</si>
  <si>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</si>
  <si>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340-06.</t>
  </si>
  <si>
    <t>• Aceptamos la disponibilidad de crédito a 30 días.</t>
  </si>
  <si>
    <t>• Nos comprometemos a entregar todos los bienes en el tiempo solicitado</t>
  </si>
  <si>
    <t>en calidad de</t>
  </si>
  <si>
    <t xml:space="preserve">Representante debidamente autorizado para actuar en nombre y representación de </t>
  </si>
  <si>
    <t>/ RNC:</t>
  </si>
  <si>
    <t>Firma ___________________________________</t>
  </si>
  <si>
    <t>fecha</t>
  </si>
  <si>
    <t>Unidad</t>
  </si>
  <si>
    <t>OFERTA ECONÓMICA</t>
  </si>
  <si>
    <t>ESPECIFICACIONES</t>
  </si>
  <si>
    <t>“Adquisición de Impresos, para uso de la Oficina Nacional y Regionales del INFOTEP”</t>
  </si>
  <si>
    <t>MEDIDA</t>
  </si>
  <si>
    <t>Oferta formativa Gerencia Regional Central</t>
  </si>
  <si>
    <t>Tamaño 25.6 x 54 picas cerrado (51.2 x 54 picas, abierto), impreso a full color, tiro y retiro; cantidad de páginas: 20; portada en papel Bond 28, tripa en Bond 24; terminación grapado, tipo libro.</t>
  </si>
  <si>
    <t>Oferta formativa Gerencia Regional Norte</t>
  </si>
  <si>
    <t>Tamaño 25.6 x 54 picas cerrado (51.2 x 54 picas, abierto), impreso a full color, tiro y retiro; cantidad de páginas: 32; portada en papel Bond 28, tripa en Bond 24; terminación grapado, tipo libro.</t>
  </si>
  <si>
    <t>Oferta formativa Gerencia Regional Sur</t>
  </si>
  <si>
    <t>Tamaño 25.6 x 54 picas cerrado (51.2 x 54 picas, abierto), impreso a full color, tiro y retiro; cantidad de páginas: 24; portada en papel Bond 28, tripa en Bond 24; terminación grapado, tipo libro.</t>
  </si>
  <si>
    <t>Oferta formativa Gerencia Regional Este</t>
  </si>
  <si>
    <t>Tamaño 25.6 x 54 picas cerrado (51.2 x 54 picas, abierto), impreso a full color, tiro y retiro; cantidad de páginas: 16; portada en papel Bond 28, tripa en Bond 24; terminación grapado, tipo libro.</t>
  </si>
  <si>
    <t>Brochure «Validación ocupacional»</t>
  </si>
  <si>
    <t>Tamaño 25.6 x 54 picas cerrado (76.2 x 54 picas abierto), impreso en papel Bond 28, a full color, tiro y retiro, terminación doblado en tres.</t>
  </si>
  <si>
    <t>Carpetas institucionales</t>
  </si>
  <si>
    <t>Tamaño 12¼ x 9½ pulgs. (cerrada), 12¼ x 19 pulgs. (abierta). Impresa a full color, en Cartonite 18, con bolsillo derecho (tamaño 5 x 9½ pulgs., troquelado con curva de la sección del óvalo. Terminación: barnizado.</t>
  </si>
  <si>
    <t>Blocks de solicitud de servicio de formación profesional</t>
  </si>
  <si>
    <t>Tamaño 8½ x 11 pulgs. Impresión a un color (azul - Pantone 281C), tiro y retiro, en Bond 20. (100 hojas)</t>
  </si>
  <si>
    <t>Carpetas para cursos institucionales</t>
  </si>
  <si>
    <t>Tamaño 9 x 11½ pulgs. (cerrada), 18 x 11¼ pulgs. (abierta). Impresa a full color, en Cartonite 14 (80 grs.), con bolsillo derecho (tamaño 5 x 9 pulgs., troquelado. Terminación: barnizado.</t>
  </si>
  <si>
    <t>Brochure «El futuro a tu alcance hoy»</t>
  </si>
  <si>
    <t>Tamaño 25.6 x 54 picass cerrado (101p9.6 x 54 picas. abierto), impreso en papel Bond 28, a full color, tiro y retiro, terminación doblado en cuatro.</t>
  </si>
  <si>
    <t>Reglamento Disciplinario</t>
  </si>
  <si>
    <t>Tamaño 5.5 x 4.3 cerrado, portada a full color, en cartonite No. 16; tripa a una tinta (Pantone 281C), en papel bond 20; cantidad de páginas 20 (5 pliegos); terminación: grapado</t>
  </si>
  <si>
    <t>TOTAL DE LA OFERTA:</t>
  </si>
  <si>
    <t>Reglamento 1894-80</t>
  </si>
  <si>
    <t xml:space="preserve">Tamaño 8.5 x 5.5 pulgs. cerrado (8.5 x 11 pulgs.
abierto). Portada a full color en cartonite 12 con
brillo y UV. Tripa a una tinta (Pantone 281C), en
bond 20 blanco. Cantidad de páginas 16 (8 pliegos).
Terminación doblado y grapado.
</t>
  </si>
  <si>
    <t>Ley 116-80</t>
  </si>
  <si>
    <t>Lote II
Gcia de Planificacionn Estrategica e Inteligencia</t>
  </si>
  <si>
    <t xml:space="preserve">Lote I
Oficina Nacional y Gerencias Regionales </t>
  </si>
  <si>
    <t>INFOTEP-CM-2020-0002</t>
  </si>
  <si>
    <t>TOTAL DEL LOTE II:</t>
  </si>
  <si>
    <t>TOTAL DEL LOTE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</si>
</sst>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2"/>
      <color theme="1"/>
      <name val="INFOTEXT"/>
      <family val="1"/>
    </font>
    <font>
      <b/>
      <sz val="14"/>
      <color theme="4" tint="-0.499984740745262"/>
      <name val="INFOTEXT"/>
      <family val="1"/>
    </font>
    <font>
      <b/>
      <sz val="11"/>
      <color rgb="FFFF0000"/>
      <name val="INFOTEXT"/>
      <family val="1"/>
    </font>
    <font>
      <b/>
      <sz val="12"/>
      <name val="INFOTEXT"/>
      <family val="1"/>
    </font>
    <font>
      <sz val="12"/>
      <name val="Infotep3"/>
      <family val="2"/>
    </font>
    <font>
      <b/>
      <sz val="12"/>
      <color rgb="FF000000"/>
      <name val="INFOTEXT"/>
      <family val="1"/>
    </font>
    <font>
      <sz val="12"/>
      <color rgb="FF000000"/>
      <name val="INFOTEXT"/>
      <family val="1"/>
    </font>
    <font>
      <b/>
      <sz val="12"/>
      <name val="Infotep3"/>
      <family val="2"/>
    </font>
    <font>
      <b/>
      <sz val="11"/>
      <name val="Infotep3"/>
      <family val="2"/>
    </font>
    <font>
      <b/>
      <sz val="14"/>
      <color rgb="FF000000"/>
      <name val="INFOTEXT"/>
      <family val="1"/>
    </font>
    <font>
      <sz val="14"/>
      <color rgb="FF000000"/>
      <name val="INFOTEXT"/>
      <family val="1"/>
    </font>
    <font>
      <sz val="14"/>
      <color theme="1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2" fillId="0" borderId="0" xfId="1" applyFont="1" applyAlignment="1">
      <alignment horizontal="right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2" fillId="4" borderId="0" xfId="1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2" fillId="0" borderId="0" xfId="0" applyFont="1" applyFill="1" applyAlignment="1">
      <alignment vertical="center" wrapText="1"/>
    </xf>
    <xf numFmtId="0" fontId="2" fillId="0" borderId="0" xfId="0" applyFont="1" applyProtection="1"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43" fontId="15" fillId="0" borderId="4" xfId="1" applyFont="1" applyFill="1" applyBorder="1" applyAlignment="1" applyProtection="1">
      <alignment horizontal="center" vertical="center" wrapText="1"/>
      <protection locked="0"/>
    </xf>
    <xf numFmtId="43" fontId="15" fillId="0" borderId="7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43" fontId="15" fillId="0" borderId="1" xfId="1" applyFont="1" applyFill="1" applyBorder="1" applyAlignment="1" applyProtection="1">
      <alignment horizontal="center" vertical="center" wrapText="1"/>
      <protection locked="0"/>
    </xf>
    <xf numFmtId="43" fontId="15" fillId="0" borderId="8" xfId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textRotation="90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/>
    <xf numFmtId="0" fontId="7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14" fillId="3" borderId="14" xfId="1" applyFont="1" applyFill="1" applyBorder="1" applyAlignment="1" applyProtection="1">
      <alignment horizontal="center" vertical="center" wrapText="1"/>
      <protection locked="0"/>
    </xf>
    <xf numFmtId="43" fontId="14" fillId="3" borderId="15" xfId="1" applyFont="1" applyFill="1" applyBorder="1" applyAlignment="1" applyProtection="1">
      <alignment horizontal="center" vertical="center" wrapText="1"/>
      <protection locked="0"/>
    </xf>
    <xf numFmtId="43" fontId="14" fillId="3" borderId="16" xfId="1" applyFont="1" applyFill="1" applyBorder="1" applyAlignment="1" applyProtection="1">
      <alignment horizontal="center" vertical="center" wrapText="1"/>
      <protection locked="0"/>
    </xf>
    <xf numFmtId="43" fontId="14" fillId="3" borderId="18" xfId="1" applyFont="1" applyFill="1" applyBorder="1" applyAlignment="1" applyProtection="1">
      <alignment horizontal="right" vertical="center" wrapText="1"/>
      <protection locked="0"/>
    </xf>
    <xf numFmtId="43" fontId="14" fillId="3" borderId="19" xfId="1" applyFont="1" applyFill="1" applyBorder="1" applyAlignment="1" applyProtection="1">
      <alignment horizontal="right" vertical="center" wrapText="1"/>
      <protection locked="0"/>
    </xf>
    <xf numFmtId="0" fontId="18" fillId="3" borderId="17" xfId="0" applyFont="1" applyFill="1" applyBorder="1" applyAlignment="1">
      <alignment horizontal="right" vertical="center" wrapText="1"/>
    </xf>
    <xf numFmtId="0" fontId="18" fillId="3" borderId="15" xfId="0" applyFont="1" applyFill="1" applyBorder="1" applyAlignment="1">
      <alignment horizontal="right" vertical="center" wrapText="1"/>
    </xf>
    <xf numFmtId="0" fontId="18" fillId="3" borderId="16" xfId="0" applyFont="1" applyFill="1" applyBorder="1" applyAlignment="1">
      <alignment horizontal="right" vertical="center" wrapText="1"/>
    </xf>
    <xf numFmtId="43" fontId="19" fillId="3" borderId="14" xfId="1" applyFont="1" applyFill="1" applyBorder="1" applyAlignment="1" applyProtection="1">
      <alignment horizontal="center" vertical="center" wrapText="1"/>
      <protection locked="0"/>
    </xf>
    <xf numFmtId="43" fontId="19" fillId="3" borderId="15" xfId="1" applyFont="1" applyFill="1" applyBorder="1" applyAlignment="1" applyProtection="1">
      <alignment horizontal="center" vertical="center" wrapText="1"/>
      <protection locked="0"/>
    </xf>
    <xf numFmtId="43" fontId="19" fillId="3" borderId="16" xfId="1" applyFont="1" applyFill="1" applyBorder="1" applyAlignment="1" applyProtection="1">
      <alignment horizontal="center" vertical="center" wrapText="1"/>
      <protection locked="0"/>
    </xf>
    <xf numFmtId="43" fontId="14" fillId="3" borderId="19" xfId="1" applyFont="1" applyFill="1" applyBorder="1" applyAlignment="1" applyProtection="1">
      <alignment horizontal="center" vertical="center" wrapText="1"/>
      <protection locked="0"/>
    </xf>
    <xf numFmtId="43" fontId="14" fillId="3" borderId="20" xfId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right" vertical="center" wrapText="1"/>
    </xf>
    <xf numFmtId="0" fontId="14" fillId="3" borderId="15" xfId="0" applyFont="1" applyFill="1" applyBorder="1" applyAlignment="1">
      <alignment horizontal="right" vertical="center" wrapText="1"/>
    </xf>
    <xf numFmtId="0" fontId="14" fillId="3" borderId="16" xfId="0" applyFont="1" applyFill="1" applyBorder="1" applyAlignment="1">
      <alignment horizontal="right" vertical="center" wrapText="1"/>
    </xf>
  </cellXfs>
  <cellStyles count="2">
    <cellStyle name="Millares 2" xfId="1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186364</xdr:colOff>
      <xdr:row>2</xdr:row>
      <xdr:rowOff>151898</xdr:rowOff>
    </xdr:from>
    <xdr:to>
      <xdr:col>1</xdr:col>
      <xdr:colOff>166686</xdr:colOff>
      <xdr:row>5</xdr:row>
      <xdr:rowOff>107156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64" y="532898"/>
          <a:ext cx="766135" cy="52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66675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2409397</xdr:colOff>
      <xdr:row>0</xdr:row>
      <xdr:rowOff>145182</xdr:rowOff>
    </xdr:from>
    <xdr:to>
      <xdr:col>3</xdr:col>
      <xdr:colOff>3393281</xdr:colOff>
      <xdr:row>3</xdr:row>
      <xdr:rowOff>183282</xdr:rowOff>
    </xdr:to>
    <xdr:pic>
      <xdr:nvPicPr>
        <xdr:cNvPr id="5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272" y="145182"/>
          <a:ext cx="98388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317502</xdr:colOff>
      <xdr:row>0</xdr:row>
      <xdr:rowOff>66675</xdr:rowOff>
    </xdr:from>
    <xdr:to>
      <xdr:col>9</xdr:col>
      <xdr:colOff>1015586</xdr:colOff>
      <xdr:row>3</xdr:row>
      <xdr:rowOff>55217</xdr:rowOff>
    </xdr:to>
    <xdr:grpSp>
      <xdr:nvGrpSpPr>
        <xdr:cNvPr id="9" name="Group 35"/>
        <xdr:cNvGrpSpPr>
          <a:grpSpLocks/>
        </xdr:cNvGrpSpPr>
      </xdr:nvGrpSpPr>
      <xdr:grpSpPr bwMode="auto">
        <a:xfrm>
          <a:off x="9967234" y="66675"/>
          <a:ext cx="2444334" cy="566846"/>
          <a:chOff x="12060" y="523"/>
          <a:chExt cx="2544" cy="1104"/>
        </a:xfrm>
      </xdr:grpSpPr>
      <xdr:sp macro="" textlink="">
        <xdr:nvSpPr>
          <xdr:cNvPr id="10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9</xdr:col>
      <xdr:colOff>57149</xdr:colOff>
      <xdr:row>8</xdr:row>
      <xdr:rowOff>133350</xdr:rowOff>
    </xdr:from>
    <xdr:to>
      <xdr:col>9</xdr:col>
      <xdr:colOff>971550</xdr:colOff>
      <xdr:row>9</xdr:row>
      <xdr:rowOff>9525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01074" y="1838325"/>
          <a:ext cx="91440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8"/>
  <sheetViews>
    <sheetView tabSelected="1" view="pageBreakPreview" topLeftCell="A4" zoomScale="84" zoomScaleNormal="84" zoomScaleSheetLayoutView="84" workbookViewId="0">
      <selection activeCell="C8" sqref="C8:G8"/>
    </sheetView>
  </sheetViews>
  <sheetFormatPr baseColWidth="10" defaultRowHeight="15" x14ac:dyDescent="0.25"/>
  <cols>
    <col min="1" max="1" width="14.5703125" style="10" customWidth="1"/>
    <col min="2" max="2" width="8.5703125" style="10" customWidth="1"/>
    <col min="3" max="3" width="27.5703125" style="13" customWidth="1"/>
    <col min="4" max="4" width="51.7109375" style="13" customWidth="1"/>
    <col min="5" max="5" width="12" style="14" bestFit="1" customWidth="1"/>
    <col min="6" max="6" width="16.28515625" style="11" bestFit="1" customWidth="1"/>
    <col min="7" max="7" width="14" style="15" customWidth="1"/>
    <col min="8" max="8" width="11.140625" style="10" customWidth="1"/>
    <col min="9" max="9" width="15" style="10" customWidth="1"/>
    <col min="10" max="10" width="18" style="10" customWidth="1"/>
    <col min="11" max="16384" width="11.42578125" style="10"/>
  </cols>
  <sheetData>
    <row r="3" spans="1:13" ht="15" customHeight="1" x14ac:dyDescent="0.25">
      <c r="H3" s="53" t="str">
        <f>+B9</f>
        <v>INFOTEP-CM-2020-0002</v>
      </c>
      <c r="I3" s="53"/>
      <c r="J3" s="53"/>
    </row>
    <row r="5" spans="1:13" ht="15" customHeight="1" x14ac:dyDescent="0.25">
      <c r="B5" s="56" t="s">
        <v>0</v>
      </c>
      <c r="C5" s="56"/>
      <c r="D5" s="56"/>
      <c r="E5" s="56"/>
      <c r="F5" s="56"/>
      <c r="G5" s="56"/>
      <c r="H5" s="56"/>
      <c r="I5" s="56"/>
    </row>
    <row r="6" spans="1:13" x14ac:dyDescent="0.25">
      <c r="C6" s="59" t="s">
        <v>23</v>
      </c>
      <c r="D6" s="59"/>
      <c r="E6" s="59"/>
      <c r="F6" s="59"/>
      <c r="G6" s="59"/>
      <c r="H6" s="59"/>
      <c r="I6" s="16" t="s">
        <v>3</v>
      </c>
      <c r="J6" s="7"/>
      <c r="K6" s="2"/>
    </row>
    <row r="7" spans="1:13" ht="18" customHeight="1" x14ac:dyDescent="0.25"/>
    <row r="8" spans="1:13" ht="26.25" customHeight="1" x14ac:dyDescent="0.25">
      <c r="A8" s="58" t="s">
        <v>1</v>
      </c>
      <c r="B8" s="58"/>
      <c r="C8" s="57"/>
      <c r="D8" s="57"/>
      <c r="E8" s="57"/>
      <c r="F8" s="57"/>
      <c r="G8" s="57"/>
      <c r="H8" s="1" t="s">
        <v>2</v>
      </c>
      <c r="I8" s="60"/>
      <c r="J8" s="60"/>
    </row>
    <row r="9" spans="1:13" s="33" customFormat="1" ht="25.5" customHeight="1" x14ac:dyDescent="0.3">
      <c r="A9" s="44" t="s">
        <v>4</v>
      </c>
      <c r="B9" s="54" t="s">
        <v>53</v>
      </c>
      <c r="C9" s="55"/>
      <c r="D9" s="55" t="s">
        <v>25</v>
      </c>
      <c r="E9" s="55"/>
      <c r="F9" s="55"/>
      <c r="G9" s="55"/>
      <c r="H9" s="55"/>
      <c r="I9" s="55"/>
      <c r="J9" s="17"/>
      <c r="K9" s="17"/>
      <c r="L9" s="17"/>
      <c r="M9" s="17"/>
    </row>
    <row r="10" spans="1:13" ht="15.75" thickBot="1" x14ac:dyDescent="0.3"/>
    <row r="11" spans="1:13" ht="60.75" thickBot="1" x14ac:dyDescent="0.3">
      <c r="A11" s="19" t="s">
        <v>5</v>
      </c>
      <c r="B11" s="20" t="s">
        <v>6</v>
      </c>
      <c r="C11" s="21" t="s">
        <v>7</v>
      </c>
      <c r="D11" s="21" t="s">
        <v>24</v>
      </c>
      <c r="E11" s="21" t="s">
        <v>26</v>
      </c>
      <c r="F11" s="22" t="s">
        <v>8</v>
      </c>
      <c r="G11" s="23" t="s">
        <v>9</v>
      </c>
      <c r="H11" s="23" t="s">
        <v>10</v>
      </c>
      <c r="I11" s="23" t="s">
        <v>11</v>
      </c>
      <c r="J11" s="24" t="s">
        <v>12</v>
      </c>
    </row>
    <row r="12" spans="1:13" s="32" customFormat="1" ht="78.75" customHeight="1" x14ac:dyDescent="0.25">
      <c r="A12" s="74" t="s">
        <v>52</v>
      </c>
      <c r="B12" s="25">
        <v>1</v>
      </c>
      <c r="C12" s="34" t="s">
        <v>27</v>
      </c>
      <c r="D12" s="26" t="s">
        <v>28</v>
      </c>
      <c r="E12" s="39" t="s">
        <v>22</v>
      </c>
      <c r="F12" s="29">
        <v>7000</v>
      </c>
      <c r="G12" s="37">
        <v>0</v>
      </c>
      <c r="H12" s="37">
        <f t="shared" ref="H12:H13" si="0">G12*0.18</f>
        <v>0</v>
      </c>
      <c r="I12" s="37">
        <f t="shared" ref="I12:I13" si="1">H12+G12</f>
        <v>0</v>
      </c>
      <c r="J12" s="38">
        <f t="shared" ref="J12:J25" si="2">I12*F12</f>
        <v>0</v>
      </c>
    </row>
    <row r="13" spans="1:13" ht="86.25" customHeight="1" x14ac:dyDescent="0.25">
      <c r="A13" s="75"/>
      <c r="B13" s="25">
        <v>2</v>
      </c>
      <c r="C13" s="34" t="s">
        <v>29</v>
      </c>
      <c r="D13" s="26" t="s">
        <v>30</v>
      </c>
      <c r="E13" s="39" t="s">
        <v>22</v>
      </c>
      <c r="F13" s="30">
        <v>7000</v>
      </c>
      <c r="G13" s="40">
        <v>0</v>
      </c>
      <c r="H13" s="40">
        <f t="shared" si="0"/>
        <v>0</v>
      </c>
      <c r="I13" s="40">
        <f t="shared" si="1"/>
        <v>0</v>
      </c>
      <c r="J13" s="41">
        <f t="shared" si="2"/>
        <v>0</v>
      </c>
    </row>
    <row r="14" spans="1:13" ht="88.5" customHeight="1" x14ac:dyDescent="0.25">
      <c r="A14" s="75"/>
      <c r="B14" s="25">
        <v>3</v>
      </c>
      <c r="C14" s="34" t="s">
        <v>31</v>
      </c>
      <c r="D14" s="26" t="s">
        <v>32</v>
      </c>
      <c r="E14" s="39" t="s">
        <v>22</v>
      </c>
      <c r="F14" s="30">
        <v>5000</v>
      </c>
      <c r="G14" s="40">
        <v>0</v>
      </c>
      <c r="H14" s="40">
        <f t="shared" ref="H14" si="3">G14*0.18</f>
        <v>0</v>
      </c>
      <c r="I14" s="40">
        <f t="shared" ref="I14" si="4">H14+G14</f>
        <v>0</v>
      </c>
      <c r="J14" s="41">
        <f t="shared" si="2"/>
        <v>0</v>
      </c>
    </row>
    <row r="15" spans="1:13" ht="83.25" customHeight="1" x14ac:dyDescent="0.25">
      <c r="A15" s="75"/>
      <c r="B15" s="25">
        <v>4</v>
      </c>
      <c r="C15" s="34" t="s">
        <v>33</v>
      </c>
      <c r="D15" s="26" t="s">
        <v>34</v>
      </c>
      <c r="E15" s="39" t="s">
        <v>22</v>
      </c>
      <c r="F15" s="30">
        <v>5000</v>
      </c>
      <c r="G15" s="40">
        <v>0</v>
      </c>
      <c r="H15" s="40">
        <f t="shared" ref="H15" si="5">G15*0.18</f>
        <v>0</v>
      </c>
      <c r="I15" s="40">
        <f t="shared" ref="I15" si="6">H15+G15</f>
        <v>0</v>
      </c>
      <c r="J15" s="41">
        <f t="shared" si="2"/>
        <v>0</v>
      </c>
    </row>
    <row r="16" spans="1:13" ht="63" customHeight="1" x14ac:dyDescent="0.25">
      <c r="A16" s="75"/>
      <c r="B16" s="25">
        <v>5</v>
      </c>
      <c r="C16" s="35" t="s">
        <v>35</v>
      </c>
      <c r="D16" s="26" t="s">
        <v>36</v>
      </c>
      <c r="E16" s="39" t="s">
        <v>22</v>
      </c>
      <c r="F16" s="30">
        <v>5000</v>
      </c>
      <c r="G16" s="40">
        <v>0</v>
      </c>
      <c r="H16" s="40">
        <f t="shared" ref="H16:H25" si="7">G16*0.18</f>
        <v>0</v>
      </c>
      <c r="I16" s="40">
        <f t="shared" ref="I16:I25" si="8">H16+G16</f>
        <v>0</v>
      </c>
      <c r="J16" s="41">
        <f t="shared" si="2"/>
        <v>0</v>
      </c>
    </row>
    <row r="17" spans="1:10" ht="63" customHeight="1" x14ac:dyDescent="0.25">
      <c r="A17" s="75"/>
      <c r="B17" s="25">
        <v>6</v>
      </c>
      <c r="C17" s="34" t="s">
        <v>37</v>
      </c>
      <c r="D17" s="26" t="s">
        <v>38</v>
      </c>
      <c r="E17" s="39" t="s">
        <v>22</v>
      </c>
      <c r="F17" s="29">
        <v>5000</v>
      </c>
      <c r="G17" s="40">
        <v>0</v>
      </c>
      <c r="H17" s="40">
        <f t="shared" si="7"/>
        <v>0</v>
      </c>
      <c r="I17" s="40">
        <f t="shared" si="8"/>
        <v>0</v>
      </c>
      <c r="J17" s="41">
        <f t="shared" si="2"/>
        <v>0</v>
      </c>
    </row>
    <row r="18" spans="1:10" ht="63" customHeight="1" x14ac:dyDescent="0.25">
      <c r="A18" s="75"/>
      <c r="B18" s="25">
        <v>7</v>
      </c>
      <c r="C18" s="34" t="s">
        <v>39</v>
      </c>
      <c r="D18" s="26" t="s">
        <v>40</v>
      </c>
      <c r="E18" s="39" t="s">
        <v>22</v>
      </c>
      <c r="F18" s="29">
        <v>2000</v>
      </c>
      <c r="G18" s="40">
        <v>0</v>
      </c>
      <c r="H18" s="40">
        <f t="shared" si="7"/>
        <v>0</v>
      </c>
      <c r="I18" s="40">
        <f t="shared" si="8"/>
        <v>0</v>
      </c>
      <c r="J18" s="41">
        <f t="shared" si="2"/>
        <v>0</v>
      </c>
    </row>
    <row r="19" spans="1:10" ht="63" customHeight="1" x14ac:dyDescent="0.25">
      <c r="A19" s="75"/>
      <c r="B19" s="25">
        <v>8</v>
      </c>
      <c r="C19" s="34" t="s">
        <v>41</v>
      </c>
      <c r="D19" s="26" t="s">
        <v>42</v>
      </c>
      <c r="E19" s="39" t="s">
        <v>22</v>
      </c>
      <c r="F19" s="31">
        <v>5000</v>
      </c>
      <c r="G19" s="40">
        <v>0</v>
      </c>
      <c r="H19" s="40">
        <f t="shared" si="7"/>
        <v>0</v>
      </c>
      <c r="I19" s="40">
        <f t="shared" si="8"/>
        <v>0</v>
      </c>
      <c r="J19" s="41">
        <f t="shared" si="2"/>
        <v>0</v>
      </c>
    </row>
    <row r="20" spans="1:10" ht="63" customHeight="1" x14ac:dyDescent="0.25">
      <c r="A20" s="75"/>
      <c r="B20" s="25">
        <v>9</v>
      </c>
      <c r="C20" s="34" t="s">
        <v>43</v>
      </c>
      <c r="D20" s="26" t="s">
        <v>44</v>
      </c>
      <c r="E20" s="39" t="s">
        <v>22</v>
      </c>
      <c r="F20" s="30">
        <v>8000</v>
      </c>
      <c r="G20" s="40">
        <v>0</v>
      </c>
      <c r="H20" s="40">
        <f t="shared" si="7"/>
        <v>0</v>
      </c>
      <c r="I20" s="40">
        <f t="shared" si="8"/>
        <v>0</v>
      </c>
      <c r="J20" s="41">
        <f t="shared" si="2"/>
        <v>0</v>
      </c>
    </row>
    <row r="21" spans="1:10" ht="63" customHeight="1" x14ac:dyDescent="0.25">
      <c r="A21" s="75"/>
      <c r="B21" s="25">
        <v>10</v>
      </c>
      <c r="C21" s="36" t="s">
        <v>45</v>
      </c>
      <c r="D21" s="28" t="s">
        <v>46</v>
      </c>
      <c r="E21" s="39" t="s">
        <v>22</v>
      </c>
      <c r="F21" s="30">
        <v>20000</v>
      </c>
      <c r="G21" s="40">
        <v>0</v>
      </c>
      <c r="H21" s="40">
        <f t="shared" si="7"/>
        <v>0</v>
      </c>
      <c r="I21" s="40">
        <f t="shared" si="8"/>
        <v>0</v>
      </c>
      <c r="J21" s="41">
        <f t="shared" si="2"/>
        <v>0</v>
      </c>
    </row>
    <row r="22" spans="1:10" ht="69.75" customHeight="1" x14ac:dyDescent="0.25">
      <c r="A22" s="75"/>
      <c r="B22" s="25">
        <v>11</v>
      </c>
      <c r="C22" s="34" t="s">
        <v>48</v>
      </c>
      <c r="D22" s="27" t="s">
        <v>49</v>
      </c>
      <c r="E22" s="39" t="s">
        <v>22</v>
      </c>
      <c r="F22" s="31">
        <v>500</v>
      </c>
      <c r="G22" s="40">
        <v>0</v>
      </c>
      <c r="H22" s="40">
        <f t="shared" si="7"/>
        <v>0</v>
      </c>
      <c r="I22" s="40">
        <f t="shared" si="8"/>
        <v>0</v>
      </c>
      <c r="J22" s="41">
        <f t="shared" si="2"/>
        <v>0</v>
      </c>
    </row>
    <row r="23" spans="1:10" ht="106.5" customHeight="1" x14ac:dyDescent="0.25">
      <c r="A23" s="75"/>
      <c r="B23" s="25">
        <v>12</v>
      </c>
      <c r="C23" s="34" t="s">
        <v>50</v>
      </c>
      <c r="D23" s="26" t="s">
        <v>49</v>
      </c>
      <c r="E23" s="39" t="s">
        <v>22</v>
      </c>
      <c r="F23" s="31">
        <v>1000</v>
      </c>
      <c r="G23" s="40">
        <v>0</v>
      </c>
      <c r="H23" s="40">
        <f t="shared" si="7"/>
        <v>0</v>
      </c>
      <c r="I23" s="40">
        <f t="shared" si="8"/>
        <v>0</v>
      </c>
      <c r="J23" s="41">
        <f t="shared" si="2"/>
        <v>0</v>
      </c>
    </row>
    <row r="24" spans="1:10" s="33" customFormat="1" ht="16.5" customHeight="1" x14ac:dyDescent="0.3">
      <c r="A24" s="64" t="s">
        <v>55</v>
      </c>
      <c r="B24" s="65"/>
      <c r="C24" s="65"/>
      <c r="D24" s="65"/>
      <c r="E24" s="65"/>
      <c r="F24" s="65"/>
      <c r="G24" s="72">
        <f>SUM(J12:J23)</f>
        <v>0</v>
      </c>
      <c r="H24" s="72"/>
      <c r="I24" s="72"/>
      <c r="J24" s="73"/>
    </row>
    <row r="25" spans="1:10" ht="189" thickBot="1" x14ac:dyDescent="0.3">
      <c r="A25" s="43" t="s">
        <v>51</v>
      </c>
      <c r="B25" s="25">
        <v>1</v>
      </c>
      <c r="C25" s="34" t="s">
        <v>43</v>
      </c>
      <c r="D25" s="26" t="s">
        <v>44</v>
      </c>
      <c r="E25" s="42" t="s">
        <v>22</v>
      </c>
      <c r="F25" s="29">
        <v>5000</v>
      </c>
      <c r="G25" s="37">
        <v>0</v>
      </c>
      <c r="H25" s="37">
        <f t="shared" si="7"/>
        <v>0</v>
      </c>
      <c r="I25" s="37">
        <f t="shared" si="8"/>
        <v>0</v>
      </c>
      <c r="J25" s="38">
        <f t="shared" si="2"/>
        <v>0</v>
      </c>
    </row>
    <row r="26" spans="1:10" s="33" customFormat="1" ht="17.25" thickBot="1" x14ac:dyDescent="0.35">
      <c r="A26" s="76" t="s">
        <v>54</v>
      </c>
      <c r="B26" s="77"/>
      <c r="C26" s="77"/>
      <c r="D26" s="77"/>
      <c r="E26" s="77"/>
      <c r="F26" s="78"/>
      <c r="G26" s="61">
        <f>J25</f>
        <v>0</v>
      </c>
      <c r="H26" s="62"/>
      <c r="I26" s="62"/>
      <c r="J26" s="63"/>
    </row>
    <row r="27" spans="1:10" s="45" customFormat="1" ht="19.5" thickBot="1" x14ac:dyDescent="0.35">
      <c r="A27" s="66" t="s">
        <v>47</v>
      </c>
      <c r="B27" s="67"/>
      <c r="C27" s="67"/>
      <c r="D27" s="67"/>
      <c r="E27" s="67"/>
      <c r="F27" s="68"/>
      <c r="G27" s="69">
        <f>G24+G26</f>
        <v>0</v>
      </c>
      <c r="H27" s="70"/>
      <c r="I27" s="70"/>
      <c r="J27" s="71"/>
    </row>
    <row r="28" spans="1:10" x14ac:dyDescent="0.25">
      <c r="J28" s="18"/>
    </row>
    <row r="29" spans="1:10" x14ac:dyDescent="0.25">
      <c r="A29" s="46" t="s">
        <v>13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5" customHeight="1" x14ac:dyDescent="0.25">
      <c r="A30" s="50" t="s">
        <v>14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" customHeight="1" x14ac:dyDescent="0.25">
      <c r="A31" s="50" t="s">
        <v>15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5" customHeight="1" x14ac:dyDescent="0.25">
      <c r="A32" s="50" t="s">
        <v>16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2" x14ac:dyDescent="0.25">
      <c r="A33" s="4"/>
    </row>
    <row r="34" spans="1:12" ht="29.25" customHeight="1" x14ac:dyDescent="0.25">
      <c r="A34" s="49"/>
      <c r="B34" s="49"/>
      <c r="C34" s="12" t="s">
        <v>17</v>
      </c>
      <c r="D34" s="12"/>
      <c r="E34" s="51" t="s">
        <v>18</v>
      </c>
      <c r="F34" s="51"/>
      <c r="G34" s="51"/>
      <c r="H34" s="51"/>
      <c r="I34" s="51"/>
      <c r="J34" s="51"/>
      <c r="K34" s="6"/>
      <c r="L34" s="6"/>
    </row>
    <row r="35" spans="1:12" x14ac:dyDescent="0.25">
      <c r="A35" s="52">
        <v>0</v>
      </c>
      <c r="B35" s="52"/>
      <c r="C35" s="3" t="s">
        <v>19</v>
      </c>
      <c r="D35" s="3"/>
      <c r="E35" s="8">
        <f>+I8</f>
        <v>0</v>
      </c>
      <c r="F35" s="9"/>
    </row>
    <row r="36" spans="1:12" x14ac:dyDescent="0.25">
      <c r="A36" s="5"/>
    </row>
    <row r="37" spans="1:12" ht="15" customHeight="1" x14ac:dyDescent="0.25">
      <c r="A37" s="48" t="s">
        <v>20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2" x14ac:dyDescent="0.25">
      <c r="A38" s="47" t="s">
        <v>21</v>
      </c>
      <c r="B38" s="47"/>
      <c r="C38" s="47"/>
      <c r="D38" s="47"/>
      <c r="E38" s="47"/>
      <c r="F38" s="47"/>
      <c r="G38" s="47"/>
      <c r="H38" s="47"/>
      <c r="I38" s="47"/>
      <c r="J38" s="47"/>
    </row>
  </sheetData>
  <mergeCells count="24">
    <mergeCell ref="G26:J26"/>
    <mergeCell ref="A24:F24"/>
    <mergeCell ref="D9:I9"/>
    <mergeCell ref="A27:F27"/>
    <mergeCell ref="G27:J27"/>
    <mergeCell ref="G24:J24"/>
    <mergeCell ref="A12:A23"/>
    <mergeCell ref="A26:F26"/>
    <mergeCell ref="H3:J3"/>
    <mergeCell ref="B9:C9"/>
    <mergeCell ref="B5:I5"/>
    <mergeCell ref="C8:G8"/>
    <mergeCell ref="A8:B8"/>
    <mergeCell ref="C6:H6"/>
    <mergeCell ref="I8:J8"/>
    <mergeCell ref="A29:J29"/>
    <mergeCell ref="A38:J38"/>
    <mergeCell ref="A37:J37"/>
    <mergeCell ref="A34:B34"/>
    <mergeCell ref="A30:J30"/>
    <mergeCell ref="A31:J31"/>
    <mergeCell ref="A32:J32"/>
    <mergeCell ref="E34:J34"/>
    <mergeCell ref="A35:B35"/>
  </mergeCells>
  <conditionalFormatting sqref="D25">
    <cfRule type="cellIs" dxfId="1" priority="7" operator="equal">
      <formula>0</formula>
    </cfRule>
  </conditionalFormatting>
  <conditionalFormatting sqref="D12:D23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Themis Yocasta Perez Moquete</cp:lastModifiedBy>
  <cp:lastPrinted>2020-02-12T15:33:24Z</cp:lastPrinted>
  <dcterms:created xsi:type="dcterms:W3CDTF">2015-02-06T13:26:05Z</dcterms:created>
  <dcterms:modified xsi:type="dcterms:W3CDTF">2020-02-12T17:57:44Z</dcterms:modified>
</cp:coreProperties>
</file>