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stados financieros agosto 2021\"/>
    </mc:Choice>
  </mc:AlternateContent>
  <xr:revisionPtr revIDLastSave="0" documentId="8_{874D0AA7-5492-46ED-84FE-4E050E0752F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2 Presupuesto Aprobado-Ejec  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K84" i="2" s="1"/>
  <c r="B84" i="2"/>
  <c r="C28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64" i="2"/>
  <c r="C56" i="2"/>
  <c r="C57" i="2"/>
  <c r="C59" i="2"/>
  <c r="C60" i="2"/>
  <c r="C61" i="2"/>
  <c r="C55" i="2"/>
  <c r="C13" i="2"/>
  <c r="C35" i="2"/>
  <c r="C34" i="2"/>
  <c r="C21" i="2"/>
  <c r="C26" i="2"/>
  <c r="C24" i="2"/>
  <c r="C23" i="2"/>
  <c r="C29" i="2"/>
  <c r="C18" i="2"/>
  <c r="C16" i="2"/>
  <c r="C15" i="2"/>
  <c r="C14" i="2"/>
  <c r="C84" i="2" l="1"/>
  <c r="P83" i="2" l="1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P12" i="2"/>
  <c r="J84" i="2"/>
  <c r="I84" i="2"/>
  <c r="H84" i="2"/>
  <c r="G84" i="2"/>
  <c r="F84" i="2"/>
  <c r="E84" i="2"/>
  <c r="D84" i="2"/>
  <c r="P84" i="2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<sst xmlns="http://schemas.openxmlformats.org/spreadsheetml/2006/main" count="101" uniqueCount="101">
  <si>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</si>
  <si>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</si>
  <si>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</si>
  <si>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</si>
  <si>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</si>
  <si>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</si>
  <si>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</si>
  <si>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</si>
  <si>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</si>
  <si>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</si>
  <si>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</si>
  <si>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</si>
  <si>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</si>
  <si>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</si>
  <si>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</si>
  <si>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</si>
  <si>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</si>
  <si>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</si>
  <si>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</si>
  <si>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</si>
  <si>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</si>
  <si>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</si>
  <si>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</si>
  <si>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</si>
  <si>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</si>
  <si>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</si>
  <si>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</si>
  <si>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</si>
  <si>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</si>
  <si>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</si>
  <si>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</si>
  <si>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</si>
  <si>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</si>
  <si>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</si>
  <si>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</si>
  <si>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</si>
  <si>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</si>
  <si>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</si>
  <si>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</si>
  <si>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</si>
  <si>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</si>
  <si>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</si>
  <si>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</si>
  <si>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</si>
  <si>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</si>
  <si>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</si>
  <si>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</si>
  <si>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</si>
  <si>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</si>
  <si>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</si>
  <si>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</si>
  <si>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</si>
  <si>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</si>
  <si>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</si>
  <si>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</si>
  <si>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</si>
  <si>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</si>
  <si>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</si>
  <si>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</si>
  <si>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</si>
  <si>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</si>
  <si>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</si>
  <si>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</si>
  <si>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</si>
  <si>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</si>
  <si>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</si>
  <si>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</si>
  <si>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</si>
  <si>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</si>
  <si>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</si>
  <si>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</si>
  <si>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</si>
  <si>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</si>
  <si>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</si>
  <si>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</si>
  <si>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</si>
  <si>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</si>
  <si>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</si>
  <si>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</si>
  <si>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</si>
  <si>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</si>
  <si>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</si>
  <si>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</si>
  <si>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</si>
  <si>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</si>
  <si>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</si>
  <si>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</si>
  <si>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</si>
  <si>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</si>
  <si>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</si>
  <si>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</si>
  <si>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</si>
  <si>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</si>
  <si>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</si>
  <si>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Revisado  por:</t>
  </si>
  <si>
    <t xml:space="preserve"> Lic. Perla Rijo</t>
  </si>
  <si>
    <t>Enc. Departamento Financiero</t>
  </si>
  <si>
    <t xml:space="preserve">Autorizado  por:  </t>
  </si>
  <si>
    <t xml:space="preserve"> Lic. Bilma M. Erasme B.</t>
  </si>
  <si>
    <t xml:space="preserve">Directora de Adm. y Finanzas </t>
  </si>
  <si>
    <t>Instituto  Nacional de Formación Técnico Profesional (INFOTEP)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</si>
</sst>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Infotep2"/>
      <family val="2"/>
    </font>
    <font>
      <sz val="12"/>
      <color theme="1"/>
      <name val="Infotep2"/>
      <family val="2"/>
    </font>
    <font>
      <sz val="12"/>
      <color rgb="FF000000"/>
      <name val="Infotep2"/>
      <family val="2"/>
    </font>
    <font>
      <b/>
      <sz val="11"/>
      <color theme="0"/>
      <name val="Infotep2"/>
      <family val="2"/>
    </font>
    <font>
      <b/>
      <sz val="11"/>
      <color theme="1"/>
      <name val="Infotep2"/>
      <family val="2"/>
    </font>
    <font>
      <sz val="11"/>
      <color theme="1"/>
      <name val="Infotep2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Infotep2"/>
      <family val="2"/>
    </font>
    <font>
      <b/>
      <sz val="12"/>
      <name val="Infotep2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6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2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0" fontId="7" fillId="0" borderId="9" xfId="0" applyFont="1" applyBorder="1"/>
    <xf numFmtId="0" fontId="5" fillId="4" borderId="2" xfId="0" applyFont="1" applyFill="1" applyBorder="1" applyAlignment="1">
      <alignment vertical="center"/>
    </xf>
    <xf numFmtId="164" fontId="6" fillId="4" borderId="2" xfId="0" applyNumberFormat="1" applyFont="1" applyFill="1" applyBorder="1"/>
    <xf numFmtId="164" fontId="7" fillId="0" borderId="0" xfId="0" applyNumberFormat="1" applyFont="1" applyFill="1"/>
    <xf numFmtId="37" fontId="7" fillId="0" borderId="0" xfId="1" applyNumberFormat="1" applyFont="1" applyAlignment="1">
      <alignment vertical="center" wrapText="1"/>
    </xf>
    <xf numFmtId="37" fontId="7" fillId="0" borderId="0" xfId="1" applyNumberFormat="1" applyFont="1"/>
    <xf numFmtId="165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/>
    <xf numFmtId="165" fontId="7" fillId="0" borderId="0" xfId="0" applyNumberFormat="1" applyFont="1" applyFill="1" applyAlignment="1">
      <alignment horizontal="right" vertical="center" wrapText="1"/>
    </xf>
    <xf numFmtId="37" fontId="7" fillId="0" borderId="0" xfId="1" applyNumberFormat="1" applyFont="1" applyFill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7" fontId="6" fillId="4" borderId="2" xfId="0" applyNumberFormat="1" applyFont="1" applyFill="1" applyBorder="1"/>
    <xf numFmtId="37" fontId="7" fillId="0" borderId="0" xfId="0" applyNumberFormat="1" applyFont="1"/>
    <xf numFmtId="165" fontId="7" fillId="0" borderId="0" xfId="0" applyNumberFormat="1" applyFont="1"/>
    <xf numFmtId="166" fontId="7" fillId="0" borderId="0" xfId="0" applyNumberFormat="1" applyFont="1"/>
    <xf numFmtId="4" fontId="7" fillId="0" borderId="0" xfId="0" applyNumberFormat="1" applyFont="1"/>
    <xf numFmtId="4" fontId="7" fillId="0" borderId="0" xfId="1" applyNumberFormat="1" applyFont="1"/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10" fillId="0" borderId="0" xfId="1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left"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66676</xdr:colOff>
      <xdr:row>0</xdr:row>
      <xdr:rowOff>171450</xdr:rowOff>
    </xdr:from>
    <xdr:to>
      <xdr:col>15</xdr:col>
      <xdr:colOff>542926</xdr:colOff>
      <xdr:row>5</xdr:row>
      <xdr:rowOff>34348</xdr:rowOff>
    </xdr:to>
    <xdr:pic>
      <xdr:nvPicPr>
        <xdr:cNvPr id="4" name="Imagen 3" descr="C:\Users\lmonegro\Desktop\logo_infote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3076" y="171450"/>
          <a:ext cx="1238250" cy="910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04"/>
  <sheetViews>
    <sheetView showGridLines="0" tabSelected="1" workbookViewId="0">
      <selection activeCell="C84" sqref="C84"/>
    </sheetView>
  </sheetViews>
  <sheetFormatPr baseColWidth="10" defaultColWidth="11.42578125" defaultRowHeight="15" x14ac:dyDescent="0.25"/>
  <cols>
    <col min="1" max="1" width="90.5703125" style="4" customWidth="1"/>
    <col min="2" max="2" width="17.5703125" style="4" customWidth="1"/>
    <col min="3" max="3" width="18.7109375" style="4" customWidth="1"/>
    <col min="4" max="4" width="17.140625" style="4" customWidth="1"/>
    <col min="5" max="5" width="16.140625" style="4" customWidth="1"/>
    <col min="6" max="6" width="15.7109375" style="4" customWidth="1"/>
    <col min="7" max="7" width="16.85546875" style="4" customWidth="1"/>
    <col min="8" max="8" width="16.140625" style="4" customWidth="1"/>
    <col min="9" max="9" width="16.28515625" style="4" customWidth="1"/>
    <col min="10" max="10" width="16.5703125" style="4" customWidth="1"/>
    <col min="11" max="11" width="15.5703125" style="4" customWidth="1"/>
    <col min="12" max="15" width="11.42578125" style="4"/>
    <col min="16" max="16" width="17.42578125" style="4" bestFit="1" customWidth="1"/>
    <col min="17" max="16384" width="11.42578125" style="4"/>
  </cols>
  <sheetData>
    <row r="3" spans="1:17" ht="21" customHeight="1" x14ac:dyDescent="0.25">
      <c r="A3" s="45" t="s">
        <v>100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7" ht="15.75" x14ac:dyDescent="0.25">
      <c r="A4" s="50">
        <v>2021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7" ht="15.75" customHeight="1" x14ac:dyDescent="0.25">
      <c r="A5" s="52" t="s">
        <v>91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 ht="15.75" customHeight="1" x14ac:dyDescent="0.25">
      <c r="A6" s="41" t="s">
        <v>76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8" spans="1:17" ht="25.5" customHeight="1" x14ac:dyDescent="0.25">
      <c r="A8" s="47" t="s">
        <v>66</v>
      </c>
      <c r="B8" s="48" t="s">
        <v>93</v>
      </c>
      <c r="C8" s="48" t="s">
        <v>92</v>
      </c>
      <c r="D8" s="42" t="s">
        <v>90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</row>
    <row r="9" spans="1:17" x14ac:dyDescent="0.25">
      <c r="A9" s="47"/>
      <c r="B9" s="49"/>
      <c r="C9" s="49"/>
      <c r="D9" s="7" t="s">
        <v>78</v>
      </c>
      <c r="E9" s="7" t="s">
        <v>79</v>
      </c>
      <c r="F9" s="7" t="s">
        <v>80</v>
      </c>
      <c r="G9" s="7" t="s">
        <v>81</v>
      </c>
      <c r="H9" s="8" t="s">
        <v>82</v>
      </c>
      <c r="I9" s="7" t="s">
        <v>83</v>
      </c>
      <c r="J9" s="8" t="s">
        <v>84</v>
      </c>
      <c r="K9" s="7" t="s">
        <v>85</v>
      </c>
      <c r="L9" s="7" t="s">
        <v>86</v>
      </c>
      <c r="M9" s="7" t="s">
        <v>87</v>
      </c>
      <c r="N9" s="7" t="s">
        <v>88</v>
      </c>
      <c r="O9" s="8" t="s">
        <v>89</v>
      </c>
      <c r="P9" s="7" t="s">
        <v>77</v>
      </c>
    </row>
    <row r="10" spans="1:17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x14ac:dyDescent="0.25">
      <c r="A11" s="3" t="s">
        <v>1</v>
      </c>
      <c r="B11" s="9"/>
      <c r="C11" s="9"/>
    </row>
    <row r="12" spans="1:17" x14ac:dyDescent="0.25">
      <c r="A12" s="5" t="s">
        <v>2</v>
      </c>
      <c r="B12" s="10">
        <v>1789248537</v>
      </c>
      <c r="C12" s="10">
        <v>1842790189</v>
      </c>
      <c r="D12" s="15">
        <v>106403894</v>
      </c>
      <c r="E12" s="15">
        <v>95513861</v>
      </c>
      <c r="F12" s="16">
        <v>106968950.28</v>
      </c>
      <c r="G12" s="16">
        <v>121963387</v>
      </c>
      <c r="H12" s="16">
        <v>138868388</v>
      </c>
      <c r="I12" s="16">
        <v>140070498</v>
      </c>
      <c r="J12" s="16">
        <v>139844209</v>
      </c>
      <c r="K12" s="33">
        <v>145979548</v>
      </c>
      <c r="P12" s="29">
        <f>SUM(D12:O12)</f>
        <v>995612735.27999997</v>
      </c>
    </row>
    <row r="13" spans="1:17" x14ac:dyDescent="0.25">
      <c r="A13" s="5" t="s">
        <v>3</v>
      </c>
      <c r="B13" s="10">
        <v>45456800</v>
      </c>
      <c r="C13" s="10">
        <f>B13</f>
        <v>45456800</v>
      </c>
      <c r="D13" s="17">
        <v>3389334</v>
      </c>
      <c r="E13" s="15">
        <v>3298877</v>
      </c>
      <c r="F13" s="18">
        <v>3476405.39</v>
      </c>
      <c r="G13" s="18">
        <v>3691892</v>
      </c>
      <c r="H13" s="18">
        <v>3616141</v>
      </c>
      <c r="I13" s="18">
        <v>4142733</v>
      </c>
      <c r="J13" s="18">
        <v>4478317</v>
      </c>
      <c r="K13" s="32">
        <f>4255937+72673</f>
        <v>4328610</v>
      </c>
      <c r="P13" s="30">
        <f>SUM(D13:O13)</f>
        <v>30422309.390000001</v>
      </c>
    </row>
    <row r="14" spans="1:17" x14ac:dyDescent="0.25">
      <c r="A14" s="5" t="s">
        <v>4</v>
      </c>
      <c r="B14" s="10">
        <v>5020000</v>
      </c>
      <c r="C14" s="10">
        <f>B14</f>
        <v>5020000</v>
      </c>
      <c r="D14" s="19">
        <v>0</v>
      </c>
      <c r="E14" s="20">
        <v>952000</v>
      </c>
      <c r="F14" s="20">
        <v>1118690.0699999998</v>
      </c>
      <c r="G14" s="20">
        <v>455000</v>
      </c>
      <c r="H14" s="20">
        <v>240000</v>
      </c>
      <c r="I14" s="15">
        <v>255000</v>
      </c>
      <c r="J14" s="20">
        <v>75000</v>
      </c>
      <c r="K14" s="32">
        <v>420000</v>
      </c>
      <c r="P14" s="30">
        <f>SUM(D14:O14)</f>
        <v>3515690.07</v>
      </c>
      <c r="Q14" s="11"/>
    </row>
    <row r="15" spans="1:17" x14ac:dyDescent="0.25">
      <c r="A15" s="5" t="s">
        <v>5</v>
      </c>
      <c r="B15" s="10">
        <v>118922600</v>
      </c>
      <c r="C15" s="10">
        <f>B15</f>
        <v>118922600</v>
      </c>
      <c r="D15" s="17">
        <v>6178708</v>
      </c>
      <c r="E15" s="21">
        <v>6960311</v>
      </c>
      <c r="F15" s="21">
        <v>5321383</v>
      </c>
      <c r="G15" s="21">
        <v>5825288</v>
      </c>
      <c r="H15" s="15">
        <v>6251879</v>
      </c>
      <c r="I15" s="15">
        <v>52035348</v>
      </c>
      <c r="J15" s="15">
        <v>16418478</v>
      </c>
      <c r="K15" s="32">
        <v>6662034</v>
      </c>
      <c r="P15" s="30">
        <f>SUM(D15:O15)</f>
        <v>105653429</v>
      </c>
    </row>
    <row r="16" spans="1:17" x14ac:dyDescent="0.25">
      <c r="A16" s="5" t="s">
        <v>6</v>
      </c>
      <c r="B16" s="14">
        <v>260307844</v>
      </c>
      <c r="C16" s="10">
        <f>+B16</f>
        <v>260307844</v>
      </c>
      <c r="D16" s="19">
        <v>15498114</v>
      </c>
      <c r="E16" s="22">
        <v>13436348</v>
      </c>
      <c r="F16" s="22">
        <v>14882033.289999999</v>
      </c>
      <c r="G16" s="22">
        <v>17701628</v>
      </c>
      <c r="H16" s="20">
        <v>19131276</v>
      </c>
      <c r="I16" s="20">
        <v>20043117</v>
      </c>
      <c r="J16" s="20">
        <v>20460452</v>
      </c>
      <c r="K16" s="35">
        <v>21294467</v>
      </c>
      <c r="P16" s="30">
        <f>SUM(D16:O16)</f>
        <v>142447435.28999999</v>
      </c>
    </row>
    <row r="17" spans="1:16" x14ac:dyDescent="0.25">
      <c r="A17" s="3" t="s">
        <v>7</v>
      </c>
      <c r="B17" s="9"/>
      <c r="C17" s="9"/>
      <c r="K17" s="32"/>
    </row>
    <row r="18" spans="1:16" x14ac:dyDescent="0.25">
      <c r="A18" s="5" t="s">
        <v>8</v>
      </c>
      <c r="B18" s="10">
        <v>103125000</v>
      </c>
      <c r="C18" s="10">
        <f>+B18</f>
        <v>103125000</v>
      </c>
      <c r="D18" s="17">
        <v>6450796</v>
      </c>
      <c r="E18" s="18">
        <v>4901935</v>
      </c>
      <c r="F18" s="18">
        <v>7764798.5</v>
      </c>
      <c r="G18" s="18">
        <v>5350801</v>
      </c>
      <c r="H18" s="15">
        <v>4833965</v>
      </c>
      <c r="I18" s="15">
        <v>7300208</v>
      </c>
      <c r="J18" s="15">
        <v>8759187</v>
      </c>
      <c r="K18" s="32">
        <v>9747378</v>
      </c>
      <c r="P18" s="30">
        <f t="shared" ref="P18:P26" si="0">SUM(D18:O18)</f>
        <v>55109068.5</v>
      </c>
    </row>
    <row r="19" spans="1:16" x14ac:dyDescent="0.25">
      <c r="A19" s="5" t="s">
        <v>9</v>
      </c>
      <c r="B19" s="10">
        <v>16193000</v>
      </c>
      <c r="C19" s="10">
        <v>19643000</v>
      </c>
      <c r="D19" s="17">
        <v>472701</v>
      </c>
      <c r="E19" s="21">
        <v>2146681</v>
      </c>
      <c r="F19" s="21">
        <v>3930230</v>
      </c>
      <c r="G19" s="21">
        <v>480041</v>
      </c>
      <c r="H19" s="15">
        <v>1685524</v>
      </c>
      <c r="I19" s="15">
        <v>1798087</v>
      </c>
      <c r="J19" s="15">
        <v>1001001</v>
      </c>
      <c r="K19" s="32">
        <v>2147802</v>
      </c>
      <c r="P19" s="30">
        <f t="shared" si="0"/>
        <v>13662067</v>
      </c>
    </row>
    <row r="20" spans="1:16" x14ac:dyDescent="0.25">
      <c r="A20" s="5" t="s">
        <v>10</v>
      </c>
      <c r="B20" s="10">
        <v>23838000</v>
      </c>
      <c r="C20" s="10">
        <v>27838000</v>
      </c>
      <c r="D20" s="17">
        <v>258865</v>
      </c>
      <c r="E20" s="21">
        <v>1079385</v>
      </c>
      <c r="F20" s="18">
        <v>1709398.43</v>
      </c>
      <c r="G20" s="21">
        <v>2122395</v>
      </c>
      <c r="H20" s="15">
        <v>2342292</v>
      </c>
      <c r="I20" s="15">
        <v>2582021</v>
      </c>
      <c r="J20" s="15">
        <v>3769748</v>
      </c>
      <c r="K20" s="32">
        <v>2696734</v>
      </c>
      <c r="P20" s="30">
        <f t="shared" si="0"/>
        <v>16560838.43</v>
      </c>
    </row>
    <row r="21" spans="1:16" x14ac:dyDescent="0.25">
      <c r="A21" s="5" t="s">
        <v>11</v>
      </c>
      <c r="B21" s="10">
        <v>0</v>
      </c>
      <c r="C21" s="10">
        <f>+B21</f>
        <v>0</v>
      </c>
      <c r="D21" s="19">
        <v>0</v>
      </c>
      <c r="E21" s="21">
        <v>0</v>
      </c>
      <c r="F21" s="17">
        <v>0</v>
      </c>
      <c r="G21" s="17">
        <v>0</v>
      </c>
      <c r="H21" s="23">
        <v>0</v>
      </c>
      <c r="I21" s="23">
        <v>0</v>
      </c>
      <c r="J21" s="23">
        <v>0</v>
      </c>
      <c r="K21" s="34">
        <v>0</v>
      </c>
      <c r="P21" s="30">
        <f t="shared" si="0"/>
        <v>0</v>
      </c>
    </row>
    <row r="22" spans="1:16" x14ac:dyDescent="0.25">
      <c r="A22" s="5" t="s">
        <v>12</v>
      </c>
      <c r="B22" s="10">
        <v>5779620</v>
      </c>
      <c r="C22" s="10">
        <v>8479620</v>
      </c>
      <c r="D22" s="17">
        <v>142796</v>
      </c>
      <c r="E22" s="21">
        <v>198241</v>
      </c>
      <c r="F22" s="18">
        <v>184157.62</v>
      </c>
      <c r="G22" s="21">
        <v>369823</v>
      </c>
      <c r="H22" s="15">
        <v>245218</v>
      </c>
      <c r="I22" s="15">
        <v>208984</v>
      </c>
      <c r="J22" s="15">
        <v>194757</v>
      </c>
      <c r="K22" s="32">
        <v>194205</v>
      </c>
      <c r="P22" s="30">
        <f t="shared" si="0"/>
        <v>1738181.62</v>
      </c>
    </row>
    <row r="23" spans="1:16" x14ac:dyDescent="0.25">
      <c r="A23" s="5" t="s">
        <v>13</v>
      </c>
      <c r="B23" s="14">
        <v>44000000</v>
      </c>
      <c r="C23" s="10">
        <f>+B23</f>
        <v>44000000</v>
      </c>
      <c r="D23" s="17">
        <v>4278166</v>
      </c>
      <c r="E23" s="21">
        <v>4337710</v>
      </c>
      <c r="F23" s="18">
        <v>4260825.4400000004</v>
      </c>
      <c r="G23" s="21">
        <v>4437881</v>
      </c>
      <c r="H23" s="15">
        <v>4468498</v>
      </c>
      <c r="I23" s="15">
        <v>4544941</v>
      </c>
      <c r="J23" s="15">
        <v>4317586</v>
      </c>
      <c r="K23" s="32">
        <v>4310597</v>
      </c>
      <c r="P23" s="30">
        <f t="shared" si="0"/>
        <v>34956204.439999998</v>
      </c>
    </row>
    <row r="24" spans="1:16" ht="30" customHeight="1" x14ac:dyDescent="0.25">
      <c r="A24" s="6" t="s">
        <v>14</v>
      </c>
      <c r="B24" s="10">
        <v>78160170</v>
      </c>
      <c r="C24" s="10">
        <f>+B24</f>
        <v>78160170</v>
      </c>
      <c r="D24" s="10">
        <v>3411142</v>
      </c>
      <c r="E24" s="10">
        <v>5337802</v>
      </c>
      <c r="F24" s="10">
        <v>8395176.2100000009</v>
      </c>
      <c r="G24" s="10">
        <v>7546868</v>
      </c>
      <c r="H24" s="10">
        <v>6593727</v>
      </c>
      <c r="I24" s="10">
        <v>7160636</v>
      </c>
      <c r="J24" s="10">
        <v>6318278</v>
      </c>
      <c r="K24" s="32">
        <v>6510485</v>
      </c>
      <c r="P24" s="10">
        <f t="shared" si="0"/>
        <v>51274114.210000001</v>
      </c>
    </row>
    <row r="25" spans="1:16" x14ac:dyDescent="0.25">
      <c r="A25" s="5" t="s">
        <v>15</v>
      </c>
      <c r="B25" s="14">
        <v>963896897</v>
      </c>
      <c r="C25" s="10">
        <v>1017241477</v>
      </c>
      <c r="D25" s="19">
        <v>26522322</v>
      </c>
      <c r="E25" s="22">
        <v>30377999</v>
      </c>
      <c r="F25" s="22">
        <v>32210876.190000001</v>
      </c>
      <c r="G25" s="22">
        <v>40770746</v>
      </c>
      <c r="H25" s="20">
        <v>31414387</v>
      </c>
      <c r="I25" s="20">
        <v>43189602</v>
      </c>
      <c r="J25" s="20">
        <v>67166480</v>
      </c>
      <c r="K25" s="35">
        <v>72811889</v>
      </c>
      <c r="P25" s="30">
        <f t="shared" si="0"/>
        <v>344464301.19</v>
      </c>
    </row>
    <row r="26" spans="1:16" x14ac:dyDescent="0.25">
      <c r="A26" s="5" t="s">
        <v>16</v>
      </c>
      <c r="B26" s="10">
        <v>0</v>
      </c>
      <c r="C26" s="10">
        <f>+B26</f>
        <v>0</v>
      </c>
      <c r="D26" s="17">
        <v>0</v>
      </c>
      <c r="E26" s="21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P26" s="30">
        <f t="shared" si="0"/>
        <v>0</v>
      </c>
    </row>
    <row r="27" spans="1:16" x14ac:dyDescent="0.25">
      <c r="A27" s="3" t="s">
        <v>17</v>
      </c>
      <c r="B27" s="9"/>
      <c r="C27" s="9"/>
      <c r="K27" s="32"/>
    </row>
    <row r="28" spans="1:16" x14ac:dyDescent="0.25">
      <c r="A28" s="5" t="s">
        <v>18</v>
      </c>
      <c r="B28" s="14">
        <v>64250000</v>
      </c>
      <c r="C28" s="10">
        <f>+B28</f>
        <v>64250000</v>
      </c>
      <c r="D28" s="17">
        <v>472681</v>
      </c>
      <c r="E28" s="21">
        <v>1291796</v>
      </c>
      <c r="F28" s="21">
        <v>1250136.19</v>
      </c>
      <c r="G28" s="21">
        <v>6025058</v>
      </c>
      <c r="H28" s="21">
        <v>3997432</v>
      </c>
      <c r="I28" s="22">
        <v>3840789</v>
      </c>
      <c r="J28" s="22">
        <v>6251650</v>
      </c>
      <c r="K28" s="32">
        <v>5970800</v>
      </c>
      <c r="P28" s="30">
        <f>SUM(D28:O28)</f>
        <v>29100342.189999998</v>
      </c>
    </row>
    <row r="29" spans="1:16" x14ac:dyDescent="0.25">
      <c r="A29" s="5" t="s">
        <v>19</v>
      </c>
      <c r="B29" s="14">
        <v>3000000</v>
      </c>
      <c r="C29" s="10">
        <f>+B29</f>
        <v>3000000</v>
      </c>
      <c r="D29" s="17">
        <v>14975</v>
      </c>
      <c r="E29" s="21">
        <v>134113</v>
      </c>
      <c r="F29" s="21">
        <v>139617.60000000001</v>
      </c>
      <c r="G29" s="21">
        <v>46565</v>
      </c>
      <c r="H29" s="21">
        <v>0</v>
      </c>
      <c r="I29" s="17">
        <v>238746</v>
      </c>
      <c r="J29" s="22">
        <v>531668</v>
      </c>
      <c r="K29" s="32">
        <v>175407</v>
      </c>
      <c r="P29" s="30">
        <f>SUM(D29:O29)</f>
        <v>1281091.6000000001</v>
      </c>
    </row>
    <row r="30" spans="1:16" x14ac:dyDescent="0.25">
      <c r="A30" s="5" t="s">
        <v>20</v>
      </c>
      <c r="B30" s="10">
        <v>0</v>
      </c>
      <c r="C30" s="10">
        <v>0</v>
      </c>
      <c r="D30" s="19">
        <v>0</v>
      </c>
      <c r="E30" s="21">
        <v>0</v>
      </c>
      <c r="F30" s="17">
        <v>0</v>
      </c>
      <c r="G30" s="17">
        <v>0</v>
      </c>
      <c r="H30" s="17">
        <v>0</v>
      </c>
      <c r="I30" s="21">
        <v>0</v>
      </c>
      <c r="J30" s="17">
        <v>0</v>
      </c>
      <c r="K30" s="17">
        <v>0</v>
      </c>
      <c r="P30" s="30">
        <f t="shared" ref="P30:P33" si="1">SUM(D30:O30)</f>
        <v>0</v>
      </c>
    </row>
    <row r="31" spans="1:16" x14ac:dyDescent="0.25">
      <c r="A31" s="5" t="s">
        <v>21</v>
      </c>
      <c r="B31" s="10">
        <v>0</v>
      </c>
      <c r="C31" s="10">
        <v>0</v>
      </c>
      <c r="D31" s="17">
        <v>0</v>
      </c>
      <c r="E31" s="21">
        <v>0</v>
      </c>
      <c r="F31" s="17">
        <v>0</v>
      </c>
      <c r="G31" s="17">
        <v>0</v>
      </c>
      <c r="H31" s="17">
        <v>0</v>
      </c>
      <c r="I31" s="21">
        <v>0</v>
      </c>
      <c r="J31" s="17">
        <v>0</v>
      </c>
      <c r="K31" s="17">
        <v>0</v>
      </c>
      <c r="P31" s="30">
        <f t="shared" si="1"/>
        <v>0</v>
      </c>
    </row>
    <row r="32" spans="1:16" x14ac:dyDescent="0.25">
      <c r="A32" s="5" t="s">
        <v>22</v>
      </c>
      <c r="B32" s="10">
        <v>0</v>
      </c>
      <c r="C32" s="10">
        <v>0</v>
      </c>
      <c r="D32" s="17">
        <v>0</v>
      </c>
      <c r="E32" s="21">
        <v>0</v>
      </c>
      <c r="F32" s="17">
        <v>0</v>
      </c>
      <c r="G32" s="24">
        <v>0</v>
      </c>
      <c r="H32" s="17">
        <v>0</v>
      </c>
      <c r="I32" s="21">
        <v>0</v>
      </c>
      <c r="J32" s="17">
        <v>0</v>
      </c>
      <c r="K32" s="17">
        <v>0</v>
      </c>
      <c r="P32" s="30">
        <f t="shared" si="1"/>
        <v>0</v>
      </c>
    </row>
    <row r="33" spans="1:16" x14ac:dyDescent="0.25">
      <c r="A33" s="5" t="s">
        <v>23</v>
      </c>
      <c r="B33" s="10">
        <v>0</v>
      </c>
      <c r="C33" s="10">
        <v>0</v>
      </c>
      <c r="D33" s="17">
        <v>0</v>
      </c>
      <c r="E33" s="21">
        <v>0</v>
      </c>
      <c r="F33" s="17">
        <v>0</v>
      </c>
      <c r="G33" s="17">
        <v>0</v>
      </c>
      <c r="H33" s="17">
        <v>0</v>
      </c>
      <c r="I33" s="21">
        <v>0</v>
      </c>
      <c r="J33" s="17">
        <v>0</v>
      </c>
      <c r="K33" s="17">
        <v>0</v>
      </c>
      <c r="P33" s="30">
        <f t="shared" si="1"/>
        <v>0</v>
      </c>
    </row>
    <row r="34" spans="1:16" x14ac:dyDescent="0.25">
      <c r="A34" s="5" t="s">
        <v>24</v>
      </c>
      <c r="B34" s="10">
        <v>58859320</v>
      </c>
      <c r="C34" s="10">
        <f>+B34</f>
        <v>58859320</v>
      </c>
      <c r="D34" s="17">
        <v>2385773</v>
      </c>
      <c r="E34" s="21">
        <v>1816645</v>
      </c>
      <c r="F34" s="21">
        <v>2320119.89</v>
      </c>
      <c r="G34" s="21">
        <v>2968634</v>
      </c>
      <c r="H34" s="21">
        <v>3487305</v>
      </c>
      <c r="I34" s="21">
        <v>7291329</v>
      </c>
      <c r="J34" s="22">
        <v>35113</v>
      </c>
      <c r="K34" s="32">
        <v>4613725</v>
      </c>
      <c r="P34" s="30">
        <f>SUM(D34:O34)</f>
        <v>24918643.890000001</v>
      </c>
    </row>
    <row r="35" spans="1:16" x14ac:dyDescent="0.25">
      <c r="A35" s="5" t="s">
        <v>25</v>
      </c>
      <c r="B35" s="10">
        <v>0</v>
      </c>
      <c r="C35" s="10">
        <f>+B35</f>
        <v>0</v>
      </c>
      <c r="D35" s="17">
        <v>0</v>
      </c>
      <c r="E35" s="21">
        <v>0</v>
      </c>
      <c r="F35" s="17">
        <v>0</v>
      </c>
      <c r="G35" s="17">
        <v>0</v>
      </c>
      <c r="H35" s="17">
        <v>0</v>
      </c>
      <c r="I35" s="21">
        <v>0</v>
      </c>
      <c r="J35" s="17">
        <v>0</v>
      </c>
      <c r="K35" s="17">
        <v>0</v>
      </c>
      <c r="P35" s="30">
        <f>SUM(D35:O35)</f>
        <v>0</v>
      </c>
    </row>
    <row r="36" spans="1:16" x14ac:dyDescent="0.25">
      <c r="A36" s="5" t="s">
        <v>26</v>
      </c>
      <c r="B36" s="14">
        <v>104425525</v>
      </c>
      <c r="C36" s="10">
        <v>108425525</v>
      </c>
      <c r="D36" s="19">
        <v>1682862</v>
      </c>
      <c r="E36" s="21">
        <v>6041730</v>
      </c>
      <c r="F36" s="21">
        <v>9299081.5299999993</v>
      </c>
      <c r="G36" s="21">
        <v>10644524</v>
      </c>
      <c r="H36" s="21">
        <v>11972556</v>
      </c>
      <c r="I36" s="21">
        <v>11729392</v>
      </c>
      <c r="J36" s="21">
        <v>11791676</v>
      </c>
      <c r="K36" s="32">
        <v>10050341</v>
      </c>
      <c r="P36" s="30">
        <f>SUM(D36:O36)</f>
        <v>73212162.530000001</v>
      </c>
    </row>
    <row r="37" spans="1:16" x14ac:dyDescent="0.25">
      <c r="A37" s="3" t="s">
        <v>27</v>
      </c>
      <c r="B37" s="9"/>
      <c r="C37" s="9"/>
      <c r="K37" s="32"/>
    </row>
    <row r="38" spans="1:16" x14ac:dyDescent="0.25">
      <c r="A38" s="5" t="s">
        <v>28</v>
      </c>
      <c r="B38" s="10">
        <v>40500000</v>
      </c>
      <c r="C38" s="10">
        <v>43500000</v>
      </c>
      <c r="D38" s="17">
        <v>2293460</v>
      </c>
      <c r="E38" s="22">
        <v>2347246</v>
      </c>
      <c r="F38" s="21">
        <v>2371906.5</v>
      </c>
      <c r="G38" s="21">
        <v>3328851</v>
      </c>
      <c r="H38" s="21">
        <v>5117555</v>
      </c>
      <c r="I38" s="17">
        <v>2631674.0499999998</v>
      </c>
      <c r="J38" s="21">
        <v>2619242</v>
      </c>
      <c r="K38" s="32">
        <v>2420488</v>
      </c>
      <c r="P38" s="30">
        <f>SUM(D38:O38)</f>
        <v>23130422.550000001</v>
      </c>
    </row>
    <row r="39" spans="1:16" x14ac:dyDescent="0.25">
      <c r="A39" s="5" t="s">
        <v>29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P39" s="30">
        <f t="shared" ref="P39:P44" si="2">SUM(D39:O39)</f>
        <v>0</v>
      </c>
    </row>
    <row r="40" spans="1:16" x14ac:dyDescent="0.25">
      <c r="A40" s="5" t="s">
        <v>30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P40" s="30">
        <f t="shared" si="2"/>
        <v>0</v>
      </c>
    </row>
    <row r="41" spans="1:16" x14ac:dyDescent="0.25">
      <c r="A41" s="5" t="s">
        <v>31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P41" s="30">
        <f t="shared" si="2"/>
        <v>0</v>
      </c>
    </row>
    <row r="42" spans="1:16" x14ac:dyDescent="0.25">
      <c r="A42" s="5" t="s">
        <v>32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P42" s="30">
        <f t="shared" si="2"/>
        <v>0</v>
      </c>
    </row>
    <row r="43" spans="1:16" x14ac:dyDescent="0.25">
      <c r="A43" s="5" t="s">
        <v>33</v>
      </c>
      <c r="B43" s="14">
        <v>0</v>
      </c>
      <c r="C43" s="10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P43" s="30">
        <f t="shared" si="2"/>
        <v>0</v>
      </c>
    </row>
    <row r="44" spans="1:16" x14ac:dyDescent="0.25">
      <c r="A44" s="5" t="s">
        <v>34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P44" s="30">
        <f t="shared" si="2"/>
        <v>0</v>
      </c>
    </row>
    <row r="45" spans="1:16" x14ac:dyDescent="0.25">
      <c r="A45" s="5" t="s">
        <v>35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6" x14ac:dyDescent="0.25">
      <c r="A46" s="3" t="s">
        <v>36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6" x14ac:dyDescent="0.25">
      <c r="A47" s="5" t="s">
        <v>37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P47" s="30">
        <f t="shared" ref="P47:P52" si="3">SUM(D47:O47)</f>
        <v>0</v>
      </c>
    </row>
    <row r="48" spans="1:16" x14ac:dyDescent="0.25">
      <c r="A48" s="5" t="s">
        <v>38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P48" s="30">
        <f t="shared" si="3"/>
        <v>0</v>
      </c>
    </row>
    <row r="49" spans="1:16" x14ac:dyDescent="0.25">
      <c r="A49" s="5" t="s">
        <v>39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P49" s="30">
        <f t="shared" si="3"/>
        <v>0</v>
      </c>
    </row>
    <row r="50" spans="1:16" x14ac:dyDescent="0.25">
      <c r="A50" s="5" t="s">
        <v>40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P50" s="30">
        <f t="shared" si="3"/>
        <v>0</v>
      </c>
    </row>
    <row r="51" spans="1:16" x14ac:dyDescent="0.25">
      <c r="A51" s="5" t="s">
        <v>41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P51" s="30">
        <f t="shared" si="3"/>
        <v>0</v>
      </c>
    </row>
    <row r="52" spans="1:16" x14ac:dyDescent="0.25">
      <c r="A52" s="5" t="s">
        <v>42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P52" s="30">
        <f t="shared" si="3"/>
        <v>0</v>
      </c>
    </row>
    <row r="53" spans="1:16" x14ac:dyDescent="0.25">
      <c r="A53" s="3" t="s">
        <v>43</v>
      </c>
      <c r="B53" s="9"/>
      <c r="C53" s="9"/>
      <c r="K53" s="32"/>
    </row>
    <row r="54" spans="1:16" x14ac:dyDescent="0.25">
      <c r="A54" s="5" t="s">
        <v>44</v>
      </c>
      <c r="B54" s="10">
        <v>58288109</v>
      </c>
      <c r="C54" s="10">
        <v>70288109</v>
      </c>
      <c r="D54" s="17">
        <v>2492329</v>
      </c>
      <c r="E54" s="21">
        <v>490297</v>
      </c>
      <c r="F54" s="21">
        <v>1750035.43</v>
      </c>
      <c r="G54" s="21">
        <v>1206078</v>
      </c>
      <c r="H54" s="21">
        <v>1014673</v>
      </c>
      <c r="I54" s="21">
        <v>2514049</v>
      </c>
      <c r="J54" s="21">
        <v>424757</v>
      </c>
      <c r="K54" s="32">
        <v>2214597</v>
      </c>
      <c r="P54" s="30">
        <f>SUM(D54:O54)</f>
        <v>12106815.43</v>
      </c>
    </row>
    <row r="55" spans="1:16" x14ac:dyDescent="0.25">
      <c r="A55" s="5" t="s">
        <v>45</v>
      </c>
      <c r="B55" s="10">
        <v>0</v>
      </c>
      <c r="C55" s="10">
        <f>+B55</f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P55" s="30">
        <f t="shared" ref="P55:P61" si="4">SUM(D55:O55)</f>
        <v>0</v>
      </c>
    </row>
    <row r="56" spans="1:16" x14ac:dyDescent="0.25">
      <c r="A56" s="5" t="s">
        <v>46</v>
      </c>
      <c r="B56" s="10">
        <v>0</v>
      </c>
      <c r="C56" s="10">
        <f t="shared" ref="C56:C61" si="5">+B56</f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P56" s="30">
        <f t="shared" si="4"/>
        <v>0</v>
      </c>
    </row>
    <row r="57" spans="1:16" x14ac:dyDescent="0.25">
      <c r="A57" s="5" t="s">
        <v>47</v>
      </c>
      <c r="B57" s="10">
        <v>25000000</v>
      </c>
      <c r="C57" s="10">
        <f t="shared" si="5"/>
        <v>25000000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P57" s="30">
        <f t="shared" si="4"/>
        <v>0</v>
      </c>
    </row>
    <row r="58" spans="1:16" x14ac:dyDescent="0.25">
      <c r="A58" s="5" t="s">
        <v>48</v>
      </c>
      <c r="B58" s="10">
        <v>45000000</v>
      </c>
      <c r="C58" s="10">
        <v>50000000</v>
      </c>
      <c r="D58" s="17">
        <v>813456</v>
      </c>
      <c r="E58" s="21">
        <v>96988</v>
      </c>
      <c r="F58" s="21">
        <v>1328128.67</v>
      </c>
      <c r="G58" s="21">
        <v>479930</v>
      </c>
      <c r="H58" s="21">
        <v>2001821</v>
      </c>
      <c r="I58" s="21">
        <v>883854</v>
      </c>
      <c r="J58" s="21">
        <v>3234960</v>
      </c>
      <c r="K58" s="32">
        <v>891642</v>
      </c>
      <c r="P58" s="30">
        <f>SUM(D58:O58)</f>
        <v>9730779.6699999999</v>
      </c>
    </row>
    <row r="59" spans="1:16" x14ac:dyDescent="0.25">
      <c r="A59" s="5" t="s">
        <v>49</v>
      </c>
      <c r="B59" s="10">
        <v>0</v>
      </c>
      <c r="C59" s="10">
        <f t="shared" si="5"/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P59" s="30">
        <f t="shared" si="4"/>
        <v>0</v>
      </c>
    </row>
    <row r="60" spans="1:16" x14ac:dyDescent="0.25">
      <c r="A60" s="5" t="s">
        <v>50</v>
      </c>
      <c r="B60" s="10">
        <v>0</v>
      </c>
      <c r="C60" s="10">
        <f t="shared" si="5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P60" s="30">
        <f t="shared" si="4"/>
        <v>0</v>
      </c>
    </row>
    <row r="61" spans="1:16" x14ac:dyDescent="0.25">
      <c r="A61" s="5" t="s">
        <v>51</v>
      </c>
      <c r="B61" s="10">
        <v>0</v>
      </c>
      <c r="C61" s="10">
        <f t="shared" si="5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P61" s="30">
        <f t="shared" si="4"/>
        <v>0</v>
      </c>
    </row>
    <row r="62" spans="1:16" x14ac:dyDescent="0.25">
      <c r="A62" s="5" t="s">
        <v>52</v>
      </c>
      <c r="B62" s="10"/>
      <c r="C62" s="10"/>
    </row>
    <row r="63" spans="1:16" x14ac:dyDescent="0.25">
      <c r="A63" s="3" t="s">
        <v>53</v>
      </c>
      <c r="B63" s="9"/>
      <c r="C63" s="9"/>
    </row>
    <row r="64" spans="1:16" x14ac:dyDescent="0.25">
      <c r="A64" s="5" t="s">
        <v>54</v>
      </c>
      <c r="B64" s="10">
        <v>45000000</v>
      </c>
      <c r="C64" s="10">
        <f>+B64</f>
        <v>45000000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P64" s="30">
        <f t="shared" ref="P64:P74" si="6">SUM(D64:O64)</f>
        <v>0</v>
      </c>
    </row>
    <row r="65" spans="1:16" x14ac:dyDescent="0.25">
      <c r="A65" s="5" t="s">
        <v>55</v>
      </c>
      <c r="B65" s="10">
        <v>0</v>
      </c>
      <c r="C65" s="10">
        <f t="shared" ref="C65:C70" si="7">+B65</f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P65" s="30">
        <f t="shared" si="6"/>
        <v>0</v>
      </c>
    </row>
    <row r="66" spans="1:16" x14ac:dyDescent="0.25">
      <c r="A66" s="5" t="s">
        <v>56</v>
      </c>
      <c r="B66" s="10">
        <v>0</v>
      </c>
      <c r="C66" s="10">
        <f t="shared" si="7"/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P66" s="30">
        <f t="shared" si="6"/>
        <v>0</v>
      </c>
    </row>
    <row r="67" spans="1:16" x14ac:dyDescent="0.25">
      <c r="A67" s="5" t="s">
        <v>57</v>
      </c>
      <c r="B67" s="10">
        <v>0</v>
      </c>
      <c r="C67" s="10">
        <f t="shared" si="7"/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P67" s="30">
        <f t="shared" si="6"/>
        <v>0</v>
      </c>
    </row>
    <row r="68" spans="1:16" x14ac:dyDescent="0.25">
      <c r="A68" s="3" t="s">
        <v>58</v>
      </c>
      <c r="B68" s="9">
        <v>0</v>
      </c>
      <c r="C68" s="10">
        <f t="shared" si="7"/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P68" s="30">
        <f t="shared" si="6"/>
        <v>0</v>
      </c>
    </row>
    <row r="69" spans="1:16" x14ac:dyDescent="0.25">
      <c r="A69" s="5" t="s">
        <v>59</v>
      </c>
      <c r="B69" s="10">
        <v>0</v>
      </c>
      <c r="C69" s="10">
        <f t="shared" si="7"/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P69" s="30">
        <f t="shared" si="6"/>
        <v>0</v>
      </c>
    </row>
    <row r="70" spans="1:16" x14ac:dyDescent="0.25">
      <c r="A70" s="5" t="s">
        <v>60</v>
      </c>
      <c r="B70" s="10">
        <v>0</v>
      </c>
      <c r="C70" s="10">
        <f t="shared" si="7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P70" s="30">
        <f t="shared" si="6"/>
        <v>0</v>
      </c>
    </row>
    <row r="71" spans="1:16" x14ac:dyDescent="0.25">
      <c r="A71" s="3" t="s">
        <v>61</v>
      </c>
      <c r="B71" s="9"/>
      <c r="C71" s="9"/>
      <c r="D71" s="9"/>
      <c r="E71" s="9"/>
      <c r="F71" s="9"/>
      <c r="G71" s="9"/>
      <c r="H71" s="9"/>
      <c r="I71" s="9"/>
      <c r="J71" s="9"/>
      <c r="K71" s="9"/>
      <c r="P71" s="30">
        <f t="shared" si="6"/>
        <v>0</v>
      </c>
    </row>
    <row r="72" spans="1:16" x14ac:dyDescent="0.25">
      <c r="A72" s="5" t="s">
        <v>62</v>
      </c>
      <c r="B72" s="10">
        <v>0</v>
      </c>
      <c r="C72" s="10">
        <f>+B72</f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P72" s="30">
        <f t="shared" si="6"/>
        <v>0</v>
      </c>
    </row>
    <row r="73" spans="1:16" x14ac:dyDescent="0.25">
      <c r="A73" s="5" t="s">
        <v>63</v>
      </c>
      <c r="B73" s="10">
        <v>0</v>
      </c>
      <c r="C73" s="10">
        <f t="shared" ref="C73:C74" si="8">+B73</f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P73" s="30">
        <f t="shared" si="6"/>
        <v>0</v>
      </c>
    </row>
    <row r="74" spans="1:16" x14ac:dyDescent="0.25">
      <c r="A74" s="5" t="s">
        <v>64</v>
      </c>
      <c r="B74" s="10">
        <v>0</v>
      </c>
      <c r="C74" s="10">
        <f t="shared" si="8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P74" s="30">
        <f t="shared" si="6"/>
        <v>0</v>
      </c>
    </row>
    <row r="75" spans="1:16" x14ac:dyDescent="0.25">
      <c r="A75" s="1" t="s">
        <v>67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3" t="s">
        <v>68</v>
      </c>
      <c r="B76" s="9"/>
      <c r="C76" s="9"/>
    </row>
    <row r="77" spans="1:16" x14ac:dyDescent="0.25">
      <c r="A77" s="5" t="s">
        <v>69</v>
      </c>
      <c r="B77" s="10">
        <v>0</v>
      </c>
      <c r="C77" s="10">
        <f>+B77</f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6" x14ac:dyDescent="0.25">
      <c r="A78" s="5" t="s">
        <v>70</v>
      </c>
      <c r="B78" s="10">
        <v>0</v>
      </c>
      <c r="C78" s="10">
        <f>+B78</f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P78" s="30">
        <f t="shared" ref="P78:P83" si="9">SUM(D78:O78)</f>
        <v>0</v>
      </c>
    </row>
    <row r="79" spans="1:16" x14ac:dyDescent="0.25">
      <c r="A79" s="3" t="s">
        <v>71</v>
      </c>
      <c r="B79" s="9"/>
      <c r="C79" s="9"/>
      <c r="D79" s="9"/>
      <c r="E79" s="9"/>
      <c r="F79" s="9"/>
      <c r="G79" s="9"/>
      <c r="H79" s="9"/>
      <c r="I79" s="9"/>
      <c r="J79" s="9"/>
      <c r="K79" s="9"/>
      <c r="P79" s="30">
        <f t="shared" si="9"/>
        <v>0</v>
      </c>
    </row>
    <row r="80" spans="1:16" x14ac:dyDescent="0.25">
      <c r="A80" s="5" t="s">
        <v>72</v>
      </c>
      <c r="B80" s="10">
        <v>0</v>
      </c>
      <c r="C80" s="10">
        <f>+B80</f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P80" s="30">
        <f t="shared" si="9"/>
        <v>0</v>
      </c>
    </row>
    <row r="81" spans="1:16" x14ac:dyDescent="0.25">
      <c r="A81" s="5" t="s">
        <v>73</v>
      </c>
      <c r="B81" s="10">
        <v>0</v>
      </c>
      <c r="C81" s="10">
        <f t="shared" ref="C81:C83" si="10">+B81</f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P81" s="30">
        <f t="shared" si="9"/>
        <v>0</v>
      </c>
    </row>
    <row r="82" spans="1:16" x14ac:dyDescent="0.25">
      <c r="A82" s="3" t="s">
        <v>74</v>
      </c>
      <c r="B82" s="9">
        <v>0</v>
      </c>
      <c r="C82" s="10">
        <f t="shared" si="10"/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P82" s="30">
        <f t="shared" si="9"/>
        <v>0</v>
      </c>
    </row>
    <row r="83" spans="1:16" x14ac:dyDescent="0.25">
      <c r="A83" s="5" t="s">
        <v>75</v>
      </c>
      <c r="B83" s="10">
        <v>0</v>
      </c>
      <c r="C83" s="10">
        <f t="shared" si="10"/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P83" s="30">
        <f t="shared" si="9"/>
        <v>0</v>
      </c>
    </row>
    <row r="84" spans="1:16" x14ac:dyDescent="0.25">
      <c r="A84" s="12" t="s">
        <v>65</v>
      </c>
      <c r="B84" s="13">
        <f>SUM(B11:B83)</f>
        <v>3898271422</v>
      </c>
      <c r="C84" s="13">
        <f>SUM(C12:C83)</f>
        <v>4039307654</v>
      </c>
      <c r="D84" s="28">
        <f>SUM(D12:D83)</f>
        <v>183162374</v>
      </c>
      <c r="E84" s="28">
        <f>SUM(E12:E83)</f>
        <v>180759965</v>
      </c>
      <c r="F84" s="28">
        <f>SUM(F12:F83)</f>
        <v>208681950.22999999</v>
      </c>
      <c r="G84" s="28">
        <f>SUM(G12:G83)</f>
        <v>235415390</v>
      </c>
      <c r="H84" s="28">
        <f>SUM(H11:H83)</f>
        <v>247282637</v>
      </c>
      <c r="I84" s="28">
        <f>SUM(I12:I83)</f>
        <v>312461008.05000001</v>
      </c>
      <c r="J84" s="28">
        <f>SUM(J11:J83)</f>
        <v>297692559</v>
      </c>
      <c r="K84" s="13">
        <f>SUM(K12:K83)</f>
        <v>303440749</v>
      </c>
      <c r="L84" s="13"/>
      <c r="M84" s="13"/>
      <c r="N84" s="13"/>
      <c r="O84" s="13"/>
      <c r="P84" s="13">
        <f>SUM(O11:P83)</f>
        <v>1968896632.2800002</v>
      </c>
    </row>
    <row r="85" spans="1:16" x14ac:dyDescent="0.25">
      <c r="B85" s="10"/>
      <c r="C85" s="31"/>
    </row>
    <row r="86" spans="1:16" x14ac:dyDescent="0.25">
      <c r="J86" s="29"/>
    </row>
    <row r="89" spans="1:16" x14ac:dyDescent="0.25">
      <c r="A89" s="40"/>
      <c r="B89" s="40"/>
    </row>
    <row r="93" spans="1:16" ht="15.75" customHeight="1" x14ac:dyDescent="0.25"/>
    <row r="95" spans="1:16" ht="15.75" x14ac:dyDescent="0.25">
      <c r="A95" s="26"/>
      <c r="C95" s="37"/>
      <c r="D95" s="37"/>
      <c r="E95" s="37"/>
    </row>
    <row r="96" spans="1:16" ht="15.75" x14ac:dyDescent="0.25">
      <c r="A96" s="27"/>
      <c r="B96"/>
      <c r="C96" s="38"/>
      <c r="D96" s="38"/>
      <c r="E96" s="38"/>
      <c r="F96"/>
      <c r="G96"/>
      <c r="H96"/>
      <c r="I96"/>
    </row>
    <row r="100" spans="1:11" ht="15.75" x14ac:dyDescent="0.25">
      <c r="A100" s="40" t="s">
        <v>94</v>
      </c>
      <c r="B100" s="40"/>
      <c r="H100" s="36" t="s">
        <v>97</v>
      </c>
      <c r="I100" s="36"/>
      <c r="J100" s="36"/>
      <c r="K100" s="36"/>
    </row>
    <row r="101" spans="1:11" ht="15.75" x14ac:dyDescent="0.25">
      <c r="A101" s="25"/>
    </row>
    <row r="102" spans="1:11" ht="15.75" x14ac:dyDescent="0.25">
      <c r="A102" s="25"/>
    </row>
    <row r="103" spans="1:11" ht="15.75" x14ac:dyDescent="0.25">
      <c r="A103" s="39" t="s">
        <v>95</v>
      </c>
      <c r="B103" s="39"/>
      <c r="H103" s="39" t="s">
        <v>98</v>
      </c>
      <c r="I103" s="39"/>
      <c r="J103" s="39"/>
      <c r="K103" s="39"/>
    </row>
    <row r="104" spans="1:11" ht="15.75" x14ac:dyDescent="0.25">
      <c r="A104" s="36" t="s">
        <v>96</v>
      </c>
      <c r="B104" s="36"/>
      <c r="H104" s="36" t="s">
        <v>99</v>
      </c>
      <c r="I104" s="36"/>
      <c r="J104" s="36"/>
      <c r="K104" s="36"/>
    </row>
  </sheetData>
  <mergeCells count="20"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A100:B100"/>
    <mergeCell ref="H100:I100"/>
    <mergeCell ref="H103:I103"/>
    <mergeCell ref="A104:B104"/>
    <mergeCell ref="H104:I104"/>
    <mergeCell ref="C95:E95"/>
    <mergeCell ref="C96:E96"/>
    <mergeCell ref="J100:K100"/>
    <mergeCell ref="J103:K103"/>
    <mergeCell ref="J104:K104"/>
  </mergeCells>
  <pageMargins left="0.23622047244094491" right="0.23622047244094491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Themis Yocasta Perez Moquete</cp:lastModifiedBy>
  <cp:lastPrinted>2021-08-10T18:02:32Z</cp:lastPrinted>
  <dcterms:created xsi:type="dcterms:W3CDTF">2021-07-29T18:58:50Z</dcterms:created>
  <dcterms:modified xsi:type="dcterms:W3CDTF">2021-09-10T18:10:58Z</dcterms:modified>
</cp:coreProperties>
</file>