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ísticas Institucionales otubre-diciembre 2019\"/>
    </mc:Choice>
  </mc:AlternateContent>
  <bookViews>
    <workbookView xWindow="0" yWindow="0" windowWidth="20490" windowHeight="7155"/>
  </bookViews>
  <sheets>
    <sheet name="Trimestre" sheetId="2" r:id="rId1"/>
    <sheet name="x mes" sheetId="1" r:id="rId2"/>
    <sheet name="Hoja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G18" i="2"/>
  <c r="G17" i="2"/>
  <c r="G16" i="2"/>
  <c r="G15" i="2"/>
  <c r="G14" i="2"/>
  <c r="G13" i="2"/>
  <c r="G12" i="2"/>
  <c r="G11" i="2"/>
  <c r="G10" i="2"/>
  <c r="G9" i="2"/>
  <c r="G8" i="2"/>
  <c r="G7" i="2"/>
  <c r="S15" i="1"/>
  <c r="S14" i="1"/>
  <c r="S17" i="1"/>
  <c r="S16" i="1"/>
  <c r="S13" i="1"/>
  <c r="S12" i="1"/>
  <c r="S11" i="1"/>
  <c r="S10" i="1"/>
  <c r="S9" i="1"/>
  <c r="S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Q6" i="1"/>
  <c r="P6" i="1"/>
  <c r="O6" i="1"/>
  <c r="R7" i="1" l="1"/>
  <c r="R6" i="1"/>
  <c r="B11" i="4"/>
  <c r="D9" i="4"/>
  <c r="N17" i="1"/>
  <c r="N16" i="1"/>
  <c r="N15" i="1"/>
  <c r="N14" i="1"/>
  <c r="N13" i="1"/>
  <c r="N12" i="1"/>
  <c r="N11" i="1"/>
  <c r="N10" i="1"/>
  <c r="N9" i="1"/>
  <c r="N8" i="1"/>
  <c r="M7" i="1"/>
  <c r="M6" i="1"/>
  <c r="L7" i="1"/>
  <c r="L6" i="1"/>
  <c r="K7" i="1"/>
  <c r="K6" i="1"/>
  <c r="J6" i="1"/>
  <c r="E8" i="2"/>
  <c r="E7" i="2"/>
  <c r="N6" i="1" l="1"/>
  <c r="S6" i="1"/>
  <c r="N7" i="1"/>
  <c r="D7" i="1"/>
  <c r="E7" i="1"/>
  <c r="G7" i="1"/>
  <c r="H7" i="1"/>
  <c r="I7" i="1"/>
  <c r="C7" i="1"/>
  <c r="D6" i="1"/>
  <c r="E6" i="1"/>
  <c r="G6" i="1"/>
  <c r="H6" i="1"/>
  <c r="I6" i="1"/>
  <c r="C6" i="1"/>
  <c r="C9" i="4" l="1"/>
  <c r="D7" i="2" l="1"/>
  <c r="D8" i="2" l="1"/>
  <c r="C8" i="2"/>
  <c r="C7" i="2"/>
  <c r="B9" i="4"/>
  <c r="J11" i="1"/>
  <c r="J8" i="1"/>
  <c r="J9" i="1"/>
  <c r="J10" i="1"/>
  <c r="J12" i="1"/>
  <c r="J13" i="1"/>
  <c r="J14" i="1"/>
  <c r="J15" i="1"/>
  <c r="J16" i="1"/>
  <c r="J17" i="1"/>
  <c r="F16" i="1"/>
  <c r="F14" i="1"/>
  <c r="F17" i="1"/>
  <c r="F15" i="1"/>
  <c r="F13" i="1"/>
  <c r="F12" i="1"/>
  <c r="F11" i="1"/>
  <c r="F10" i="1"/>
  <c r="J7" i="1" l="1"/>
  <c r="F8" i="1"/>
  <c r="F6" i="1" s="1"/>
  <c r="F9" i="1"/>
  <c r="F7" i="1" s="1"/>
  <c r="S7" i="1" l="1"/>
</calcChain>
</file>

<file path=xl/sharedStrings.xml><?xml version="1.0" encoding="utf-8"?>
<sst xmlns="http://schemas.openxmlformats.org/spreadsheetml/2006/main" count="76" uniqueCount="41">
  <si>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</si>
  <si>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</si>
  <si>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</si>
  <si>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</si>
  <si>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</si>
  <si>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</si>
  <si>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</si>
  <si>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</si>
  <si>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</si>
  <si>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MEDIOS DE FORMACION TECNICO PROFESIONAL</t>
  </si>
  <si>
    <t>INFOTEP</t>
  </si>
  <si>
    <t>Enero - Marzo</t>
  </si>
  <si>
    <t>Abril - Junio</t>
  </si>
  <si>
    <t>Enero</t>
  </si>
  <si>
    <t>Febrero</t>
  </si>
  <si>
    <t>Marzo</t>
  </si>
  <si>
    <t>Abril</t>
  </si>
  <si>
    <t>Mayo</t>
  </si>
  <si>
    <t>Junio</t>
  </si>
  <si>
    <t>Abril -Junio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</si>
  <si>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</si>
  <si>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</si>
  <si>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</si>
  <si>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</si>
  <si>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</si>
  <si>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</si>
  <si>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CURSOS Y PARTICIPANTES INSTRUIDOS POR MEDIOS DE LA FORMACION, SEGÚN TRIMESTRE</t>
  </si>
  <si>
    <t>TRIMESTRE DEL AÑO 2019</t>
  </si>
  <si>
    <t xml:space="preserve">CURSOS Y PARTICIPANTES INSTRUIDOS POR MEDIOS DE FORMACION, SEGÚN </t>
  </si>
  <si>
    <t>Julio - Septiembre</t>
  </si>
  <si>
    <t>Agosto</t>
  </si>
  <si>
    <t>Septiembre</t>
  </si>
  <si>
    <t>Julio - Sept.</t>
  </si>
  <si>
    <t>Julio - Sept</t>
  </si>
  <si>
    <t>Julio</t>
  </si>
  <si>
    <t>ACUERDOS CON**INSTITUCIONES</t>
  </si>
  <si>
    <t>Octubre</t>
  </si>
  <si>
    <t>Noviembre</t>
  </si>
  <si>
    <t>Diciembre</t>
  </si>
  <si>
    <t>Octubre - Diciembre</t>
  </si>
  <si>
    <t>Oct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</si>
</sst>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0"/>
      <color theme="1"/>
      <name val="INFOTEXT"/>
      <family val="1"/>
    </font>
    <font>
      <sz val="14"/>
      <color theme="1"/>
      <name val="INFOTEXT"/>
      <family val="2"/>
    </font>
    <font>
      <b/>
      <sz val="12"/>
      <color theme="1"/>
      <name val="INFOTEXT"/>
      <family val="1"/>
    </font>
    <font>
      <sz val="12"/>
      <color theme="1"/>
      <name val="INFOTEXT"/>
      <family val="1"/>
    </font>
    <font>
      <b/>
      <i/>
      <sz val="14"/>
      <color theme="1"/>
      <name val="INFOTEXT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9E7"/>
        <bgColor indexed="64"/>
      </patternFill>
    </fill>
  </fills>
  <borders count="23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/>
      <right/>
      <top/>
      <bottom style="double">
        <color theme="8" tint="-0.24994659260841701"/>
      </bottom>
      <diagonal/>
    </border>
    <border>
      <left style="medium">
        <color theme="8" tint="-0.24994659260841701"/>
      </left>
      <right style="double">
        <color theme="8" tint="-0.24994659260841701"/>
      </right>
      <top/>
      <bottom/>
      <diagonal/>
    </border>
    <border>
      <left style="medium">
        <color theme="8" tint="-0.24994659260841701"/>
      </left>
      <right style="double">
        <color theme="8" tint="-0.24994659260841701"/>
      </right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8" tint="-0.24994659260841701"/>
      </left>
      <right style="medium">
        <color theme="8" tint="-0.24994659260841701"/>
      </right>
      <top/>
      <bottom style="double">
        <color theme="8" tint="-0.24994659260841701"/>
      </bottom>
      <diagonal/>
    </border>
    <border>
      <left style="double">
        <color theme="8" tint="-0.24994659260841701"/>
      </left>
      <right style="medium">
        <color theme="8" tint="-0.24994659260841701"/>
      </right>
      <top style="double">
        <color theme="8" tint="-0.24994659260841701"/>
      </top>
      <bottom/>
      <diagonal/>
    </border>
    <border>
      <left style="thick">
        <color theme="8" tint="-0.24994659260841701"/>
      </left>
      <right style="medium">
        <color theme="8" tint="-0.24994659260841701"/>
      </right>
      <top style="double">
        <color theme="8" tint="-0.24994659260841701"/>
      </top>
      <bottom/>
      <diagonal/>
    </border>
    <border>
      <left style="medium">
        <color theme="8" tint="-0.24994659260841701"/>
      </left>
      <right/>
      <top style="double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double">
        <color theme="8" tint="-0.2499465926084170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0" xfId="0" applyFont="1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wrapText="1"/>
    </xf>
    <xf numFmtId="1" fontId="7" fillId="0" borderId="0" xfId="0" applyNumberFormat="1" applyFont="1"/>
    <xf numFmtId="0" fontId="5" fillId="4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1" xfId="0" applyFill="1" applyBorder="1" applyAlignment="1">
      <alignment horizontal="center"/>
    </xf>
    <xf numFmtId="3" fontId="8" fillId="6" borderId="0" xfId="0" applyNumberFormat="1" applyFont="1" applyFill="1" applyBorder="1"/>
    <xf numFmtId="3" fontId="8" fillId="6" borderId="9" xfId="0" applyNumberFormat="1" applyFont="1" applyFill="1" applyBorder="1" applyAlignment="1">
      <alignment horizontal="center"/>
    </xf>
    <xf numFmtId="3" fontId="9" fillId="5" borderId="0" xfId="0" applyNumberFormat="1" applyFont="1" applyFill="1" applyBorder="1"/>
    <xf numFmtId="3" fontId="8" fillId="5" borderId="9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/>
    <xf numFmtId="3" fontId="9" fillId="6" borderId="0" xfId="0" applyNumberFormat="1" applyFont="1" applyFill="1" applyBorder="1"/>
    <xf numFmtId="3" fontId="8" fillId="0" borderId="9" xfId="0" applyNumberFormat="1" applyFont="1" applyBorder="1" applyAlignment="1">
      <alignment horizontal="center" vertical="center"/>
    </xf>
    <xf numFmtId="0" fontId="9" fillId="6" borderId="0" xfId="0" applyFont="1" applyFill="1" applyBorder="1"/>
    <xf numFmtId="0" fontId="9" fillId="5" borderId="0" xfId="0" applyFont="1" applyFill="1" applyBorder="1"/>
    <xf numFmtId="3" fontId="9" fillId="5" borderId="11" xfId="0" applyNumberFormat="1" applyFont="1" applyFill="1" applyBorder="1"/>
    <xf numFmtId="0" fontId="5" fillId="6" borderId="0" xfId="0" applyFont="1" applyFill="1" applyBorder="1"/>
    <xf numFmtId="0" fontId="6" fillId="5" borderId="0" xfId="0" applyFont="1" applyFill="1" applyBorder="1"/>
    <xf numFmtId="0" fontId="6" fillId="6" borderId="0" xfId="0" applyFont="1" applyFill="1" applyBorder="1"/>
    <xf numFmtId="0" fontId="6" fillId="5" borderId="3" xfId="0" applyFont="1" applyFill="1" applyBorder="1"/>
    <xf numFmtId="0" fontId="5" fillId="3" borderId="19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/>
    </xf>
    <xf numFmtId="3" fontId="9" fillId="6" borderId="2" xfId="0" applyNumberFormat="1" applyFont="1" applyFill="1" applyBorder="1" applyAlignment="1">
      <alignment horizontal="center" vertical="center"/>
    </xf>
    <xf numFmtId="3" fontId="9" fillId="6" borderId="4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/>
    <xf numFmtId="0" fontId="5" fillId="2" borderId="20" xfId="0" applyFont="1" applyFill="1" applyBorder="1" applyAlignment="1">
      <alignment horizontal="center" vertical="center" wrapText="1"/>
    </xf>
    <xf numFmtId="3" fontId="8" fillId="6" borderId="21" xfId="0" applyNumberFormat="1" applyFont="1" applyFill="1" applyBorder="1" applyAlignment="1">
      <alignment horizontal="center" vertical="center"/>
    </xf>
    <xf numFmtId="3" fontId="9" fillId="5" borderId="21" xfId="0" applyNumberFormat="1" applyFont="1" applyFill="1" applyBorder="1" applyAlignment="1">
      <alignment horizontal="center" vertical="center"/>
    </xf>
    <xf numFmtId="3" fontId="9" fillId="6" borderId="21" xfId="0" applyNumberFormat="1" applyFont="1" applyFill="1" applyBorder="1" applyAlignment="1">
      <alignment horizontal="center" vertical="center"/>
    </xf>
    <xf numFmtId="3" fontId="9" fillId="5" borderId="22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3" fontId="9" fillId="6" borderId="0" xfId="0" applyNumberFormat="1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3" fontId="9" fillId="5" borderId="11" xfId="0" applyNumberFormat="1" applyFont="1" applyFill="1" applyBorder="1" applyAlignment="1">
      <alignment horizontal="center"/>
    </xf>
    <xf numFmtId="3" fontId="8" fillId="7" borderId="0" xfId="0" applyNumberFormat="1" applyFont="1" applyFill="1" applyBorder="1"/>
    <xf numFmtId="3" fontId="8" fillId="7" borderId="11" xfId="0" applyNumberFormat="1" applyFont="1" applyFill="1" applyBorder="1"/>
    <xf numFmtId="3" fontId="8" fillId="7" borderId="0" xfId="0" applyNumberFormat="1" applyFont="1" applyFill="1" applyBorder="1" applyAlignment="1">
      <alignment horizontal="center"/>
    </xf>
    <xf numFmtId="3" fontId="8" fillId="7" borderId="11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  <color rgb="FFFFFFCD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Participantes Instruidos según</a:t>
            </a:r>
            <a:r>
              <a:rPr lang="es-DO" sz="1100" b="1" baseline="0">
                <a:latin typeface="INFOTEXT" panose="02040602050305030304" pitchFamily="18" charset="0"/>
              </a:rPr>
              <a:t> Medios de Formación por Trimestre del Año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  </a:t>
            </a:r>
            <a:endParaRPr lang="es-DO" sz="1100" b="1"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525901137357830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sideWall>
    <c:back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Hoja4!$C$4:$C$8</c:f>
              <c:numCache>
                <c:formatCode>General</c:formatCode>
                <c:ptCount val="5"/>
                <c:pt idx="0">
                  <c:v>94785</c:v>
                </c:pt>
                <c:pt idx="1">
                  <c:v>49035</c:v>
                </c:pt>
                <c:pt idx="2">
                  <c:v>45145</c:v>
                </c:pt>
                <c:pt idx="3">
                  <c:v>34153</c:v>
                </c:pt>
                <c:pt idx="4">
                  <c:v>17208</c:v>
                </c:pt>
              </c:numCache>
            </c:numRef>
          </c:val>
        </c:ser>
        <c:ser>
          <c:idx val="2"/>
          <c:order val="2"/>
          <c:tx>
            <c:strRef>
              <c:f>Hoja4!$D$3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Hoja4!$D$4:$D$8</c:f>
              <c:numCache>
                <c:formatCode>General</c:formatCode>
                <c:ptCount val="5"/>
                <c:pt idx="0">
                  <c:v>109015</c:v>
                </c:pt>
                <c:pt idx="1">
                  <c:v>56317</c:v>
                </c:pt>
                <c:pt idx="2">
                  <c:v>44708</c:v>
                </c:pt>
                <c:pt idx="3">
                  <c:v>35451</c:v>
                </c:pt>
                <c:pt idx="4">
                  <c:v>9294</c:v>
                </c:pt>
              </c:numCache>
            </c:numRef>
          </c:val>
        </c:ser>
        <c:ser>
          <c:idx val="3"/>
          <c:order val="3"/>
          <c:tx>
            <c:strRef>
              <c:f>Hoja4!$E$3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Hoja4!$E$4:$E$8</c:f>
              <c:numCache>
                <c:formatCode>General</c:formatCode>
                <c:ptCount val="5"/>
                <c:pt idx="0">
                  <c:v>90744</c:v>
                </c:pt>
                <c:pt idx="1">
                  <c:v>46313</c:v>
                </c:pt>
                <c:pt idx="2">
                  <c:v>50879</c:v>
                </c:pt>
                <c:pt idx="3">
                  <c:v>24803</c:v>
                </c:pt>
                <c:pt idx="4">
                  <c:v>11343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557200"/>
        <c:axId val="315557592"/>
        <c:axId val="0"/>
      </c:bar3DChart>
      <c:catAx>
        <c:axId val="3155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5557592"/>
        <c:crosses val="autoZero"/>
        <c:auto val="1"/>
        <c:lblAlgn val="ctr"/>
        <c:lblOffset val="100"/>
        <c:noMultiLvlLbl val="0"/>
      </c:catAx>
      <c:valAx>
        <c:axId val="315557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55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80000">
          <a:schemeClr val="accent4">
            <a:lumMod val="20000"/>
            <a:lumOff val="80000"/>
          </a:schemeClr>
        </a:gs>
        <a:gs pos="99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accent1">
          <a:alpha val="97000"/>
        </a:schemeClr>
      </a:solidFill>
      <a:round/>
    </a:ln>
    <a:effectLst>
      <a:outerShdw blurRad="50800" dist="38100" algn="l" rotWithShape="0">
        <a:schemeClr val="accent6">
          <a:lumMod val="50000"/>
          <a:alpha val="40000"/>
        </a:scheme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Participantes Instruidos según</a:t>
            </a:r>
            <a:r>
              <a:rPr lang="es-DO" sz="1100" b="1" baseline="0">
                <a:latin typeface="INFOTEXT" panose="02040602050305030304" pitchFamily="18" charset="0"/>
              </a:rPr>
              <a:t> Medios de Formación por Trimestre del Año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  </a:t>
            </a:r>
            <a:endParaRPr lang="es-DO" sz="1100" b="1"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525901137357830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sideWall>
    <c:backWall>
      <c:thickness val="0"/>
      <c:spPr>
        <a:noFill/>
        <a:ln>
          <a:noFill/>
        </a:ln>
        <a:effectLst>
          <a:outerShdw blurRad="50800" dist="38100" dir="18900000" algn="bl" rotWithShape="0">
            <a:schemeClr val="bg2">
              <a:lumMod val="25000"/>
              <a:alpha val="38000"/>
            </a:schemeClr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Hoja4!$C$4:$C$8</c:f>
              <c:numCache>
                <c:formatCode>General</c:formatCode>
                <c:ptCount val="5"/>
                <c:pt idx="0">
                  <c:v>94785</c:v>
                </c:pt>
                <c:pt idx="1">
                  <c:v>49035</c:v>
                </c:pt>
                <c:pt idx="2">
                  <c:v>45145</c:v>
                </c:pt>
                <c:pt idx="3">
                  <c:v>34153</c:v>
                </c:pt>
                <c:pt idx="4">
                  <c:v>17208</c:v>
                </c:pt>
              </c:numCache>
            </c:numRef>
          </c:val>
        </c:ser>
        <c:ser>
          <c:idx val="2"/>
          <c:order val="2"/>
          <c:tx>
            <c:strRef>
              <c:f>Hoja4!$D$3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Hoja4!$D$4:$D$8</c:f>
              <c:numCache>
                <c:formatCode>General</c:formatCode>
                <c:ptCount val="5"/>
                <c:pt idx="0">
                  <c:v>109015</c:v>
                </c:pt>
                <c:pt idx="1">
                  <c:v>56317</c:v>
                </c:pt>
                <c:pt idx="2">
                  <c:v>44708</c:v>
                </c:pt>
                <c:pt idx="3">
                  <c:v>35451</c:v>
                </c:pt>
                <c:pt idx="4">
                  <c:v>9294</c:v>
                </c:pt>
              </c:numCache>
            </c:numRef>
          </c:val>
        </c:ser>
        <c:ser>
          <c:idx val="3"/>
          <c:order val="3"/>
          <c:tx>
            <c:strRef>
              <c:f>Hoja4!$E$3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Hoja4!$E$4:$E$8</c:f>
              <c:numCache>
                <c:formatCode>General</c:formatCode>
                <c:ptCount val="5"/>
                <c:pt idx="0">
                  <c:v>90744</c:v>
                </c:pt>
                <c:pt idx="1">
                  <c:v>46313</c:v>
                </c:pt>
                <c:pt idx="2">
                  <c:v>50879</c:v>
                </c:pt>
                <c:pt idx="3">
                  <c:v>24803</c:v>
                </c:pt>
                <c:pt idx="4">
                  <c:v>11343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569352"/>
        <c:axId val="315570920"/>
        <c:axId val="0"/>
      </c:bar3DChart>
      <c:catAx>
        <c:axId val="31556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5570920"/>
        <c:crosses val="autoZero"/>
        <c:auto val="1"/>
        <c:lblAlgn val="ctr"/>
        <c:lblOffset val="100"/>
        <c:noMultiLvlLbl val="0"/>
      </c:catAx>
      <c:valAx>
        <c:axId val="315570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556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80000">
          <a:schemeClr val="accent4">
            <a:lumMod val="20000"/>
            <a:lumOff val="80000"/>
          </a:schemeClr>
        </a:gs>
        <a:gs pos="99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accent1">
          <a:alpha val="97000"/>
        </a:schemeClr>
      </a:solidFill>
      <a:round/>
    </a:ln>
    <a:effectLst>
      <a:outerShdw blurRad="50800" dist="38100" algn="l" rotWithShape="0">
        <a:schemeClr val="accent6">
          <a:lumMod val="50000"/>
          <a:alpha val="40000"/>
        </a:scheme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66675</xdr:rowOff>
    </xdr:from>
    <xdr:to>
      <xdr:col>0</xdr:col>
      <xdr:colOff>1590674</xdr:colOff>
      <xdr:row>5</xdr:row>
      <xdr:rowOff>523875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9650"/>
          <a:ext cx="1543049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1762124</xdr:colOff>
      <xdr:row>19</xdr:row>
      <xdr:rowOff>0</xdr:rowOff>
    </xdr:from>
    <xdr:to>
      <xdr:col>4</xdr:col>
      <xdr:colOff>619124</xdr:colOff>
      <xdr:row>36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4</xdr:row>
      <xdr:rowOff>78440</xdr:rowOff>
    </xdr:from>
    <xdr:to>
      <xdr:col>1</xdr:col>
      <xdr:colOff>22412</xdr:colOff>
      <xdr:row>4</xdr:row>
      <xdr:rowOff>661148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773205"/>
          <a:ext cx="1445559" cy="58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104775</xdr:rowOff>
    </xdr:from>
    <xdr:to>
      <xdr:col>11</xdr:col>
      <xdr:colOff>685800</xdr:colOff>
      <xdr:row>12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9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23.125" customWidth="1"/>
    <col min="2" max="2" width="25.875" customWidth="1"/>
    <col min="3" max="3" width="16" style="5" customWidth="1"/>
    <col min="4" max="4" width="16.375" customWidth="1"/>
    <col min="5" max="5" width="17.125" customWidth="1"/>
    <col min="6" max="6" width="18" customWidth="1"/>
    <col min="7" max="7" width="15" style="9" customWidth="1"/>
  </cols>
  <sheetData>
    <row r="2" spans="1:8" ht="14.25" customHeight="1" x14ac:dyDescent="0.25">
      <c r="A2" s="70" t="s">
        <v>10</v>
      </c>
      <c r="B2" s="70"/>
      <c r="C2" s="70"/>
      <c r="D2" s="70"/>
      <c r="E2" s="70"/>
      <c r="F2" s="70"/>
      <c r="G2" s="70"/>
    </row>
    <row r="3" spans="1:8" ht="14.25" customHeight="1" x14ac:dyDescent="0.25">
      <c r="A3" s="71" t="s">
        <v>28</v>
      </c>
      <c r="B3" s="71"/>
      <c r="C3" s="71"/>
      <c r="D3" s="71"/>
      <c r="E3" s="71"/>
      <c r="F3" s="71"/>
      <c r="G3" s="71"/>
    </row>
    <row r="4" spans="1:8" x14ac:dyDescent="0.25">
      <c r="A4" s="71" t="s">
        <v>27</v>
      </c>
      <c r="B4" s="71"/>
      <c r="C4" s="71"/>
      <c r="D4" s="71"/>
      <c r="E4" s="71"/>
      <c r="F4" s="71"/>
      <c r="G4" s="71"/>
    </row>
    <row r="5" spans="1:8" ht="15.75" thickBot="1" x14ac:dyDescent="0.3">
      <c r="B5" s="3"/>
      <c r="C5" s="3"/>
      <c r="D5" s="4"/>
      <c r="E5" s="4"/>
      <c r="F5" s="4"/>
      <c r="G5" s="8"/>
    </row>
    <row r="6" spans="1:8" ht="45" customHeight="1" thickTop="1" thickBot="1" x14ac:dyDescent="0.3">
      <c r="A6" s="39"/>
      <c r="B6" s="15" t="s">
        <v>9</v>
      </c>
      <c r="C6" s="13" t="s">
        <v>11</v>
      </c>
      <c r="D6" s="52" t="s">
        <v>12</v>
      </c>
      <c r="E6" s="13" t="s">
        <v>29</v>
      </c>
      <c r="F6" s="52" t="s">
        <v>39</v>
      </c>
      <c r="G6" s="14" t="s">
        <v>0</v>
      </c>
    </row>
    <row r="7" spans="1:8" ht="21.75" customHeight="1" thickTop="1" x14ac:dyDescent="0.25">
      <c r="A7" s="68" t="s">
        <v>1</v>
      </c>
      <c r="B7" s="35" t="s">
        <v>2</v>
      </c>
      <c r="C7" s="40">
        <f t="shared" ref="C7:E8" si="0">+C9+C11+C13+C15+C17</f>
        <v>7959</v>
      </c>
      <c r="D7" s="53">
        <f t="shared" si="0"/>
        <v>12057</v>
      </c>
      <c r="E7" s="40">
        <f t="shared" si="0"/>
        <v>13374</v>
      </c>
      <c r="F7" s="53">
        <v>11863</v>
      </c>
      <c r="G7" s="41">
        <f t="shared" ref="G7:G12" si="1">+C7+D7+E7+F7</f>
        <v>45253</v>
      </c>
    </row>
    <row r="8" spans="1:8" ht="18" customHeight="1" thickBot="1" x14ac:dyDescent="0.3">
      <c r="A8" s="69"/>
      <c r="B8" s="35" t="s">
        <v>3</v>
      </c>
      <c r="C8" s="40">
        <f t="shared" si="0"/>
        <v>161175</v>
      </c>
      <c r="D8" s="53">
        <f t="shared" si="0"/>
        <v>240326</v>
      </c>
      <c r="E8" s="40">
        <f t="shared" si="0"/>
        <v>254785</v>
      </c>
      <c r="F8" s="53">
        <v>224082</v>
      </c>
      <c r="G8" s="41">
        <f t="shared" si="1"/>
        <v>880368</v>
      </c>
    </row>
    <row r="9" spans="1:8" ht="18" customHeight="1" thickTop="1" x14ac:dyDescent="0.3">
      <c r="A9" s="66" t="s">
        <v>4</v>
      </c>
      <c r="B9" s="36" t="s">
        <v>2</v>
      </c>
      <c r="C9" s="42">
        <v>1474</v>
      </c>
      <c r="D9" s="54">
        <v>1579</v>
      </c>
      <c r="E9" s="42">
        <v>1637</v>
      </c>
      <c r="F9" s="54">
        <v>1280</v>
      </c>
      <c r="G9" s="43">
        <f t="shared" si="1"/>
        <v>5970</v>
      </c>
    </row>
    <row r="10" spans="1:8" ht="24" customHeight="1" thickBot="1" x14ac:dyDescent="0.35">
      <c r="A10" s="67"/>
      <c r="B10" s="36" t="s">
        <v>3</v>
      </c>
      <c r="C10" s="42">
        <v>30031</v>
      </c>
      <c r="D10" s="54">
        <v>34153</v>
      </c>
      <c r="E10" s="42">
        <v>35451</v>
      </c>
      <c r="F10" s="54">
        <v>24803</v>
      </c>
      <c r="G10" s="43">
        <f t="shared" si="1"/>
        <v>124438</v>
      </c>
      <c r="H10" s="12"/>
    </row>
    <row r="11" spans="1:8" ht="18" customHeight="1" thickTop="1" x14ac:dyDescent="0.3">
      <c r="A11" s="68" t="s">
        <v>5</v>
      </c>
      <c r="B11" s="37" t="s">
        <v>2</v>
      </c>
      <c r="C11" s="44">
        <v>1138</v>
      </c>
      <c r="D11" s="55">
        <v>2172</v>
      </c>
      <c r="E11" s="44">
        <v>2223</v>
      </c>
      <c r="F11" s="55">
        <v>2576</v>
      </c>
      <c r="G11" s="45">
        <f t="shared" si="1"/>
        <v>8109</v>
      </c>
    </row>
    <row r="12" spans="1:8" ht="23.25" customHeight="1" thickBot="1" x14ac:dyDescent="0.35">
      <c r="A12" s="69"/>
      <c r="B12" s="37" t="s">
        <v>3</v>
      </c>
      <c r="C12" s="44">
        <v>25416</v>
      </c>
      <c r="D12" s="55">
        <v>45145</v>
      </c>
      <c r="E12" s="44">
        <v>44708</v>
      </c>
      <c r="F12" s="55">
        <v>50879</v>
      </c>
      <c r="G12" s="45">
        <f t="shared" si="1"/>
        <v>166148</v>
      </c>
      <c r="H12" s="12"/>
    </row>
    <row r="13" spans="1:8" ht="18" customHeight="1" thickTop="1" x14ac:dyDescent="0.3">
      <c r="A13" s="66" t="s">
        <v>6</v>
      </c>
      <c r="B13" s="36" t="s">
        <v>2</v>
      </c>
      <c r="C13" s="42">
        <v>2163</v>
      </c>
      <c r="D13" s="54">
        <v>2507</v>
      </c>
      <c r="E13" s="42">
        <v>2704</v>
      </c>
      <c r="F13" s="54">
        <v>2358</v>
      </c>
      <c r="G13" s="43">
        <f>+C13+D13+E13</f>
        <v>7374</v>
      </c>
      <c r="H13" s="12"/>
    </row>
    <row r="14" spans="1:8" ht="27" customHeight="1" thickBot="1" x14ac:dyDescent="0.35">
      <c r="A14" s="67"/>
      <c r="B14" s="36" t="s">
        <v>3</v>
      </c>
      <c r="C14" s="42">
        <v>44087</v>
      </c>
      <c r="D14" s="54">
        <v>49035</v>
      </c>
      <c r="E14" s="42">
        <v>56317</v>
      </c>
      <c r="F14" s="54">
        <v>46313</v>
      </c>
      <c r="G14" s="43">
        <f>+C14+D14+E14</f>
        <v>149439</v>
      </c>
      <c r="H14" s="12"/>
    </row>
    <row r="15" spans="1:8" ht="24" customHeight="1" thickTop="1" x14ac:dyDescent="0.3">
      <c r="A15" s="68" t="s">
        <v>7</v>
      </c>
      <c r="B15" s="37" t="s">
        <v>2</v>
      </c>
      <c r="C15" s="44">
        <v>2851</v>
      </c>
      <c r="D15" s="55">
        <v>5162</v>
      </c>
      <c r="E15" s="44">
        <v>6118</v>
      </c>
      <c r="F15" s="55">
        <v>5083</v>
      </c>
      <c r="G15" s="45">
        <f>+C15+D15+E15+F15</f>
        <v>19214</v>
      </c>
      <c r="H15" s="12"/>
    </row>
    <row r="16" spans="1:8" ht="24" customHeight="1" thickBot="1" x14ac:dyDescent="0.35">
      <c r="A16" s="69"/>
      <c r="B16" s="37" t="s">
        <v>3</v>
      </c>
      <c r="C16" s="44">
        <v>53026</v>
      </c>
      <c r="D16" s="55">
        <v>94785</v>
      </c>
      <c r="E16" s="44">
        <v>106915</v>
      </c>
      <c r="F16" s="55">
        <v>90744</v>
      </c>
      <c r="G16" s="45">
        <f>+C16+D16+E16+F16</f>
        <v>345470</v>
      </c>
      <c r="H16" s="12"/>
    </row>
    <row r="17" spans="1:8" ht="26.25" customHeight="1" thickTop="1" x14ac:dyDescent="0.3">
      <c r="A17" s="66" t="s">
        <v>8</v>
      </c>
      <c r="B17" s="36" t="s">
        <v>2</v>
      </c>
      <c r="C17" s="42">
        <v>333</v>
      </c>
      <c r="D17" s="54">
        <v>637</v>
      </c>
      <c r="E17" s="42">
        <v>692</v>
      </c>
      <c r="F17" s="54">
        <v>566</v>
      </c>
      <c r="G17" s="43">
        <f>+C17+D17+E17+F17</f>
        <v>2228</v>
      </c>
      <c r="H17" s="12"/>
    </row>
    <row r="18" spans="1:8" ht="27" customHeight="1" thickBot="1" x14ac:dyDescent="0.35">
      <c r="A18" s="67"/>
      <c r="B18" s="38" t="s">
        <v>3</v>
      </c>
      <c r="C18" s="46">
        <v>8615</v>
      </c>
      <c r="D18" s="56">
        <v>17208</v>
      </c>
      <c r="E18" s="46">
        <v>11394</v>
      </c>
      <c r="F18" s="56">
        <v>11343</v>
      </c>
      <c r="G18" s="47">
        <f>+C18+D18+E18+F18</f>
        <v>48560</v>
      </c>
      <c r="H18" s="12"/>
    </row>
    <row r="19" spans="1:8" ht="19.5" thickTop="1" x14ac:dyDescent="0.3">
      <c r="H19" s="12"/>
    </row>
  </sheetData>
  <mergeCells count="9">
    <mergeCell ref="A17:A18"/>
    <mergeCell ref="A9:A10"/>
    <mergeCell ref="A11:A12"/>
    <mergeCell ref="A7:A8"/>
    <mergeCell ref="A2:G2"/>
    <mergeCell ref="A3:G3"/>
    <mergeCell ref="A4:G4"/>
    <mergeCell ref="A13:A14"/>
    <mergeCell ref="A15:A16"/>
  </mergeCells>
  <pageMargins left="0.51181102362204722" right="0.31496062992125984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8"/>
  <sheetViews>
    <sheetView zoomScale="85" zoomScaleNormal="85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S14" sqref="S14"/>
    </sheetView>
  </sheetViews>
  <sheetFormatPr baseColWidth="10" defaultRowHeight="15" x14ac:dyDescent="0.25"/>
  <cols>
    <col min="1" max="1" width="19.25" customWidth="1"/>
    <col min="2" max="2" width="27.5" customWidth="1"/>
    <col min="3" max="5" width="10.625" customWidth="1"/>
    <col min="6" max="6" width="11.25" style="1" customWidth="1"/>
    <col min="7" max="9" width="10.875" customWidth="1"/>
    <col min="11" max="13" width="11.75" customWidth="1"/>
    <col min="14" max="17" width="14" style="9" customWidth="1"/>
    <col min="18" max="18" width="13.25" style="9" customWidth="1"/>
    <col min="19" max="19" width="15" style="5" customWidth="1"/>
  </cols>
  <sheetData>
    <row r="1" spans="1:19" ht="24.75" customHeight="1" x14ac:dyDescent="0.3">
      <c r="A1" s="75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4.25" customHeight="1" x14ac:dyDescent="0.2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 x14ac:dyDescent="0.25">
      <c r="A3" s="70">
        <v>2019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1.25" customHeight="1" thickBot="1" x14ac:dyDescent="0.3">
      <c r="B4" s="3"/>
      <c r="C4" s="4"/>
      <c r="D4" s="4"/>
      <c r="E4" s="4"/>
      <c r="F4" s="11"/>
      <c r="G4" s="4"/>
      <c r="H4" s="4"/>
      <c r="I4" s="4"/>
      <c r="J4" s="4"/>
      <c r="K4" s="4"/>
      <c r="L4" s="4"/>
      <c r="M4" s="4"/>
      <c r="N4" s="8"/>
      <c r="O4" s="8"/>
      <c r="P4" s="8"/>
      <c r="Q4" s="8"/>
      <c r="R4" s="8"/>
      <c r="S4" s="3"/>
    </row>
    <row r="5" spans="1:19" ht="56.25" customHeight="1" thickTop="1" x14ac:dyDescent="0.25">
      <c r="A5" s="16"/>
      <c r="B5" s="17" t="s">
        <v>9</v>
      </c>
      <c r="C5" s="18" t="s">
        <v>13</v>
      </c>
      <c r="D5" s="18" t="s">
        <v>14</v>
      </c>
      <c r="E5" s="18" t="s">
        <v>15</v>
      </c>
      <c r="F5" s="57" t="s">
        <v>11</v>
      </c>
      <c r="G5" s="18" t="s">
        <v>16</v>
      </c>
      <c r="H5" s="18" t="s">
        <v>17</v>
      </c>
      <c r="I5" s="18" t="s">
        <v>18</v>
      </c>
      <c r="J5" s="57" t="s">
        <v>19</v>
      </c>
      <c r="K5" s="19" t="s">
        <v>34</v>
      </c>
      <c r="L5" s="19" t="s">
        <v>30</v>
      </c>
      <c r="M5" s="19" t="s">
        <v>31</v>
      </c>
      <c r="N5" s="57" t="s">
        <v>32</v>
      </c>
      <c r="O5" s="19" t="s">
        <v>36</v>
      </c>
      <c r="P5" s="19" t="s">
        <v>37</v>
      </c>
      <c r="Q5" s="19" t="s">
        <v>38</v>
      </c>
      <c r="R5" s="57" t="s">
        <v>40</v>
      </c>
      <c r="S5" s="20" t="s">
        <v>1</v>
      </c>
    </row>
    <row r="6" spans="1:19" ht="27" customHeight="1" x14ac:dyDescent="0.3">
      <c r="A6" s="72" t="s">
        <v>1</v>
      </c>
      <c r="B6" s="21" t="s">
        <v>2</v>
      </c>
      <c r="C6" s="25">
        <f>+C8+C10+C12+C14+C16</f>
        <v>1069</v>
      </c>
      <c r="D6" s="25">
        <f t="shared" ref="D6:I6" si="0">+D8+D10+D12+D14+D16</f>
        <v>2726</v>
      </c>
      <c r="E6" s="25">
        <f t="shared" si="0"/>
        <v>4164</v>
      </c>
      <c r="F6" s="61">
        <f t="shared" si="0"/>
        <v>7959</v>
      </c>
      <c r="G6" s="25">
        <f t="shared" si="0"/>
        <v>3367</v>
      </c>
      <c r="H6" s="25">
        <f t="shared" si="0"/>
        <v>4184</v>
      </c>
      <c r="I6" s="25">
        <f t="shared" si="0"/>
        <v>4506</v>
      </c>
      <c r="J6" s="61">
        <f t="shared" ref="J6:S6" si="1">+J8+J10+J12+J14+J16</f>
        <v>12057</v>
      </c>
      <c r="K6" s="25">
        <f t="shared" si="1"/>
        <v>4391</v>
      </c>
      <c r="L6" s="25">
        <f t="shared" si="1"/>
        <v>4716</v>
      </c>
      <c r="M6" s="25">
        <f t="shared" si="1"/>
        <v>4267</v>
      </c>
      <c r="N6" s="63">
        <f t="shared" si="1"/>
        <v>13374</v>
      </c>
      <c r="O6" s="25">
        <f t="shared" ref="O6:Q6" si="2">+O8+O10+O12+O14+O16</f>
        <v>3453</v>
      </c>
      <c r="P6" s="25">
        <f t="shared" si="2"/>
        <v>5012</v>
      </c>
      <c r="Q6" s="25">
        <f t="shared" si="2"/>
        <v>3398</v>
      </c>
      <c r="R6" s="63">
        <f t="shared" ref="R6" si="3">+R8+R10+R12+R14+R16</f>
        <v>11863</v>
      </c>
      <c r="S6" s="26">
        <f t="shared" si="1"/>
        <v>45253</v>
      </c>
    </row>
    <row r="7" spans="1:19" ht="27" customHeight="1" x14ac:dyDescent="0.3">
      <c r="A7" s="72"/>
      <c r="B7" s="21" t="s">
        <v>3</v>
      </c>
      <c r="C7" s="25">
        <f>+C9+C11+C13+C15+C17</f>
        <v>20594</v>
      </c>
      <c r="D7" s="25">
        <f t="shared" ref="D7:S7" si="4">+D9+D11+D13+D15+D17</f>
        <v>60592</v>
      </c>
      <c r="E7" s="25">
        <f t="shared" si="4"/>
        <v>79989</v>
      </c>
      <c r="F7" s="61">
        <f t="shared" si="4"/>
        <v>161175</v>
      </c>
      <c r="G7" s="25">
        <f t="shared" si="4"/>
        <v>72337</v>
      </c>
      <c r="H7" s="25">
        <f t="shared" si="4"/>
        <v>81520</v>
      </c>
      <c r="I7" s="25">
        <f t="shared" si="4"/>
        <v>86469</v>
      </c>
      <c r="J7" s="61">
        <f t="shared" si="4"/>
        <v>240326</v>
      </c>
      <c r="K7" s="25">
        <f t="shared" ref="K7:L7" si="5">+K9+K11+K13+K15+K17</f>
        <v>79491</v>
      </c>
      <c r="L7" s="25">
        <f t="shared" si="5"/>
        <v>91979</v>
      </c>
      <c r="M7" s="25">
        <f t="shared" ref="M7:N7" si="6">+M9+M11+M13+M15+M17</f>
        <v>83315</v>
      </c>
      <c r="N7" s="63">
        <f t="shared" si="6"/>
        <v>254785</v>
      </c>
      <c r="O7" s="25">
        <f t="shared" ref="O7:Q7" si="7">+O9+O11+O13+O15+O17</f>
        <v>66161</v>
      </c>
      <c r="P7" s="25">
        <f t="shared" si="7"/>
        <v>93750</v>
      </c>
      <c r="Q7" s="25">
        <f t="shared" si="7"/>
        <v>64171</v>
      </c>
      <c r="R7" s="63">
        <f t="shared" ref="R7" si="8">+R9+R11+R13+R15+R17</f>
        <v>224082</v>
      </c>
      <c r="S7" s="26">
        <f t="shared" si="4"/>
        <v>880368</v>
      </c>
    </row>
    <row r="8" spans="1:19" ht="24.75" customHeight="1" x14ac:dyDescent="0.3">
      <c r="A8" s="73" t="s">
        <v>4</v>
      </c>
      <c r="B8" s="22" t="s">
        <v>2</v>
      </c>
      <c r="C8" s="27">
        <v>539</v>
      </c>
      <c r="D8" s="27">
        <v>442</v>
      </c>
      <c r="E8" s="27">
        <v>493</v>
      </c>
      <c r="F8" s="61">
        <f t="shared" ref="F8:F17" si="9">+C8+D8+E8</f>
        <v>1474</v>
      </c>
      <c r="G8" s="27">
        <v>422</v>
      </c>
      <c r="H8" s="27">
        <v>635</v>
      </c>
      <c r="I8" s="27">
        <v>522</v>
      </c>
      <c r="J8" s="61">
        <f t="shared" ref="J8:J17" si="10">+G8+H8+I8</f>
        <v>1579</v>
      </c>
      <c r="K8" s="27">
        <v>485</v>
      </c>
      <c r="L8" s="27">
        <v>556</v>
      </c>
      <c r="M8" s="27">
        <v>596</v>
      </c>
      <c r="N8" s="63">
        <f t="shared" ref="N8:N17" si="11">+K8+L8+M8</f>
        <v>1637</v>
      </c>
      <c r="O8" s="59">
        <v>484</v>
      </c>
      <c r="P8" s="59">
        <v>536</v>
      </c>
      <c r="Q8" s="59">
        <v>260</v>
      </c>
      <c r="R8" s="63">
        <f t="shared" ref="R8:R17" si="12">+O8+P8+Q8</f>
        <v>1280</v>
      </c>
      <c r="S8" s="28">
        <f t="shared" ref="S8:S17" si="13">+F8+J8+N8+R8</f>
        <v>5970</v>
      </c>
    </row>
    <row r="9" spans="1:19" ht="33" customHeight="1" x14ac:dyDescent="0.3">
      <c r="A9" s="73"/>
      <c r="B9" s="22" t="s">
        <v>3</v>
      </c>
      <c r="C9" s="27">
        <v>8755</v>
      </c>
      <c r="D9" s="27">
        <v>8699</v>
      </c>
      <c r="E9" s="27">
        <v>12577</v>
      </c>
      <c r="F9" s="61">
        <f t="shared" si="9"/>
        <v>30031</v>
      </c>
      <c r="G9" s="27">
        <v>8897</v>
      </c>
      <c r="H9" s="27">
        <v>13682</v>
      </c>
      <c r="I9" s="27">
        <v>11574</v>
      </c>
      <c r="J9" s="61">
        <f t="shared" si="10"/>
        <v>34153</v>
      </c>
      <c r="K9" s="27">
        <v>10903</v>
      </c>
      <c r="L9" s="27">
        <v>12158</v>
      </c>
      <c r="M9" s="27">
        <v>12390</v>
      </c>
      <c r="N9" s="63">
        <f t="shared" si="11"/>
        <v>35451</v>
      </c>
      <c r="O9" s="59">
        <v>9347</v>
      </c>
      <c r="P9" s="59">
        <v>10536</v>
      </c>
      <c r="Q9" s="59">
        <v>4920</v>
      </c>
      <c r="R9" s="63">
        <f t="shared" si="12"/>
        <v>24803</v>
      </c>
      <c r="S9" s="28">
        <f t="shared" si="13"/>
        <v>124438</v>
      </c>
    </row>
    <row r="10" spans="1:19" ht="33.75" customHeight="1" x14ac:dyDescent="0.3">
      <c r="A10" s="72" t="s">
        <v>5</v>
      </c>
      <c r="B10" s="23" t="s">
        <v>2</v>
      </c>
      <c r="C10" s="29">
        <v>84</v>
      </c>
      <c r="D10" s="29">
        <v>465</v>
      </c>
      <c r="E10" s="29">
        <v>589</v>
      </c>
      <c r="F10" s="61">
        <f t="shared" si="9"/>
        <v>1138</v>
      </c>
      <c r="G10" s="30">
        <v>529</v>
      </c>
      <c r="H10" s="30">
        <v>724</v>
      </c>
      <c r="I10" s="30">
        <v>919</v>
      </c>
      <c r="J10" s="61">
        <f t="shared" si="10"/>
        <v>2172</v>
      </c>
      <c r="K10" s="30">
        <v>715</v>
      </c>
      <c r="L10" s="30">
        <v>837</v>
      </c>
      <c r="M10" s="30">
        <v>671</v>
      </c>
      <c r="N10" s="63">
        <f t="shared" si="11"/>
        <v>2223</v>
      </c>
      <c r="O10" s="58">
        <v>513</v>
      </c>
      <c r="P10" s="58">
        <v>837</v>
      </c>
      <c r="Q10" s="58">
        <v>1226</v>
      </c>
      <c r="R10" s="63">
        <f t="shared" si="12"/>
        <v>2576</v>
      </c>
      <c r="S10" s="31">
        <f t="shared" si="13"/>
        <v>8109</v>
      </c>
    </row>
    <row r="11" spans="1:19" ht="39.75" customHeight="1" x14ac:dyDescent="0.3">
      <c r="A11" s="72"/>
      <c r="B11" s="23" t="s">
        <v>3</v>
      </c>
      <c r="C11" s="29">
        <v>1890</v>
      </c>
      <c r="D11" s="29">
        <v>10670</v>
      </c>
      <c r="E11" s="29">
        <v>12856</v>
      </c>
      <c r="F11" s="61">
        <f t="shared" si="9"/>
        <v>25416</v>
      </c>
      <c r="G11" s="30">
        <v>10988</v>
      </c>
      <c r="H11" s="30">
        <v>15229</v>
      </c>
      <c r="I11" s="30">
        <v>18928</v>
      </c>
      <c r="J11" s="61">
        <f t="shared" si="10"/>
        <v>45145</v>
      </c>
      <c r="K11" s="30">
        <v>14184</v>
      </c>
      <c r="L11" s="30">
        <v>16951</v>
      </c>
      <c r="M11" s="30">
        <v>13573</v>
      </c>
      <c r="N11" s="63">
        <f t="shared" si="11"/>
        <v>44708</v>
      </c>
      <c r="O11" s="58">
        <v>9316</v>
      </c>
      <c r="P11" s="58">
        <v>17728</v>
      </c>
      <c r="Q11" s="58">
        <v>23835</v>
      </c>
      <c r="R11" s="63">
        <f t="shared" si="12"/>
        <v>50879</v>
      </c>
      <c r="S11" s="31">
        <f t="shared" si="13"/>
        <v>166148</v>
      </c>
    </row>
    <row r="12" spans="1:19" ht="24.75" customHeight="1" x14ac:dyDescent="0.3">
      <c r="A12" s="73" t="s">
        <v>6</v>
      </c>
      <c r="B12" s="22" t="s">
        <v>2</v>
      </c>
      <c r="C12" s="27">
        <v>228</v>
      </c>
      <c r="D12" s="27">
        <v>683</v>
      </c>
      <c r="E12" s="27">
        <v>1252</v>
      </c>
      <c r="F12" s="61">
        <f t="shared" si="9"/>
        <v>2163</v>
      </c>
      <c r="G12" s="27">
        <v>780</v>
      </c>
      <c r="H12" s="27">
        <v>879</v>
      </c>
      <c r="I12" s="27">
        <v>848</v>
      </c>
      <c r="J12" s="61">
        <f t="shared" si="10"/>
        <v>2507</v>
      </c>
      <c r="K12" s="27">
        <v>825</v>
      </c>
      <c r="L12" s="27">
        <v>956</v>
      </c>
      <c r="M12" s="27">
        <v>923</v>
      </c>
      <c r="N12" s="63">
        <f t="shared" si="11"/>
        <v>2704</v>
      </c>
      <c r="O12" s="59">
        <v>720</v>
      </c>
      <c r="P12" s="59">
        <v>1027</v>
      </c>
      <c r="Q12" s="59">
        <v>611</v>
      </c>
      <c r="R12" s="63">
        <f t="shared" si="12"/>
        <v>2358</v>
      </c>
      <c r="S12" s="28">
        <f t="shared" si="13"/>
        <v>9732</v>
      </c>
    </row>
    <row r="13" spans="1:19" ht="28.5" customHeight="1" x14ac:dyDescent="0.3">
      <c r="A13" s="73"/>
      <c r="B13" s="22" t="s">
        <v>3</v>
      </c>
      <c r="C13" s="27">
        <v>4482</v>
      </c>
      <c r="D13" s="27">
        <v>19817</v>
      </c>
      <c r="E13" s="27">
        <v>19788</v>
      </c>
      <c r="F13" s="61">
        <f t="shared" si="9"/>
        <v>44087</v>
      </c>
      <c r="G13" s="27">
        <v>15346</v>
      </c>
      <c r="H13" s="27">
        <v>17607</v>
      </c>
      <c r="I13" s="27">
        <v>16082</v>
      </c>
      <c r="J13" s="61">
        <f t="shared" si="10"/>
        <v>49035</v>
      </c>
      <c r="K13" s="27">
        <v>17866</v>
      </c>
      <c r="L13" s="27">
        <v>19025</v>
      </c>
      <c r="M13" s="27">
        <v>19426</v>
      </c>
      <c r="N13" s="63">
        <f t="shared" si="11"/>
        <v>56317</v>
      </c>
      <c r="O13" s="59">
        <v>13967</v>
      </c>
      <c r="P13" s="59">
        <v>20259</v>
      </c>
      <c r="Q13" s="59">
        <v>12087</v>
      </c>
      <c r="R13" s="63">
        <f t="shared" si="12"/>
        <v>46313</v>
      </c>
      <c r="S13" s="28">
        <f t="shared" si="13"/>
        <v>195752</v>
      </c>
    </row>
    <row r="14" spans="1:19" ht="32.25" customHeight="1" x14ac:dyDescent="0.3">
      <c r="A14" s="72" t="s">
        <v>7</v>
      </c>
      <c r="B14" s="23" t="s">
        <v>2</v>
      </c>
      <c r="C14" s="29">
        <v>209</v>
      </c>
      <c r="D14" s="29">
        <v>1008</v>
      </c>
      <c r="E14" s="29">
        <v>1634</v>
      </c>
      <c r="F14" s="61">
        <f t="shared" si="9"/>
        <v>2851</v>
      </c>
      <c r="G14" s="30">
        <v>1475</v>
      </c>
      <c r="H14" s="32">
        <v>1728</v>
      </c>
      <c r="I14" s="32">
        <v>1959</v>
      </c>
      <c r="J14" s="61">
        <f t="shared" si="10"/>
        <v>5162</v>
      </c>
      <c r="K14" s="30">
        <v>2127</v>
      </c>
      <c r="L14" s="30">
        <v>2110</v>
      </c>
      <c r="M14" s="30">
        <v>1881</v>
      </c>
      <c r="N14" s="63">
        <f t="shared" si="11"/>
        <v>6118</v>
      </c>
      <c r="O14" s="58">
        <v>1721</v>
      </c>
      <c r="P14" s="58">
        <v>2260</v>
      </c>
      <c r="Q14" s="58">
        <v>1102</v>
      </c>
      <c r="R14" s="63">
        <f t="shared" si="12"/>
        <v>5083</v>
      </c>
      <c r="S14" s="31">
        <f t="shared" si="13"/>
        <v>19214</v>
      </c>
    </row>
    <row r="15" spans="1:19" ht="32.25" customHeight="1" x14ac:dyDescent="0.3">
      <c r="A15" s="72"/>
      <c r="B15" s="23" t="s">
        <v>3</v>
      </c>
      <c r="C15" s="29">
        <v>4379</v>
      </c>
      <c r="D15" s="29">
        <v>18511</v>
      </c>
      <c r="E15" s="29">
        <v>30136</v>
      </c>
      <c r="F15" s="61">
        <f t="shared" si="9"/>
        <v>53026</v>
      </c>
      <c r="G15" s="30">
        <v>27308</v>
      </c>
      <c r="H15" s="30">
        <v>31344</v>
      </c>
      <c r="I15" s="32">
        <v>36133</v>
      </c>
      <c r="J15" s="61">
        <f t="shared" si="10"/>
        <v>94785</v>
      </c>
      <c r="K15" s="30">
        <v>34426</v>
      </c>
      <c r="L15" s="30">
        <v>38281</v>
      </c>
      <c r="M15" s="30">
        <v>34208</v>
      </c>
      <c r="N15" s="63">
        <f t="shared" si="11"/>
        <v>106915</v>
      </c>
      <c r="O15" s="58">
        <v>32874</v>
      </c>
      <c r="P15" s="58">
        <v>38607</v>
      </c>
      <c r="Q15" s="58">
        <v>19263</v>
      </c>
      <c r="R15" s="63">
        <f t="shared" si="12"/>
        <v>90744</v>
      </c>
      <c r="S15" s="31">
        <f t="shared" si="13"/>
        <v>345470</v>
      </c>
    </row>
    <row r="16" spans="1:19" ht="24.75" customHeight="1" x14ac:dyDescent="0.3">
      <c r="A16" s="73" t="s">
        <v>35</v>
      </c>
      <c r="B16" s="22" t="s">
        <v>2</v>
      </c>
      <c r="C16" s="27">
        <v>9</v>
      </c>
      <c r="D16" s="33">
        <v>128</v>
      </c>
      <c r="E16" s="27">
        <v>196</v>
      </c>
      <c r="F16" s="61">
        <f t="shared" si="9"/>
        <v>333</v>
      </c>
      <c r="G16" s="27">
        <v>161</v>
      </c>
      <c r="H16" s="27">
        <v>218</v>
      </c>
      <c r="I16" s="27">
        <v>258</v>
      </c>
      <c r="J16" s="61">
        <f t="shared" si="10"/>
        <v>637</v>
      </c>
      <c r="K16" s="27">
        <v>239</v>
      </c>
      <c r="L16" s="27">
        <v>257</v>
      </c>
      <c r="M16" s="27">
        <v>196</v>
      </c>
      <c r="N16" s="63">
        <f t="shared" si="11"/>
        <v>692</v>
      </c>
      <c r="O16" s="59">
        <v>15</v>
      </c>
      <c r="P16" s="59">
        <v>352</v>
      </c>
      <c r="Q16" s="59">
        <v>199</v>
      </c>
      <c r="R16" s="63">
        <f t="shared" si="12"/>
        <v>566</v>
      </c>
      <c r="S16" s="28">
        <f t="shared" si="13"/>
        <v>2228</v>
      </c>
    </row>
    <row r="17" spans="1:19" ht="33.75" customHeight="1" thickBot="1" x14ac:dyDescent="0.35">
      <c r="A17" s="74"/>
      <c r="B17" s="24" t="s">
        <v>3</v>
      </c>
      <c r="C17" s="34">
        <v>1088</v>
      </c>
      <c r="D17" s="34">
        <v>2895</v>
      </c>
      <c r="E17" s="34">
        <v>4632</v>
      </c>
      <c r="F17" s="62">
        <f t="shared" si="9"/>
        <v>8615</v>
      </c>
      <c r="G17" s="34">
        <v>9798</v>
      </c>
      <c r="H17" s="34">
        <v>3658</v>
      </c>
      <c r="I17" s="34">
        <v>3752</v>
      </c>
      <c r="J17" s="62">
        <f t="shared" si="10"/>
        <v>17208</v>
      </c>
      <c r="K17" s="34">
        <v>2112</v>
      </c>
      <c r="L17" s="34">
        <v>5564</v>
      </c>
      <c r="M17" s="34">
        <v>3718</v>
      </c>
      <c r="N17" s="64">
        <f t="shared" si="11"/>
        <v>11394</v>
      </c>
      <c r="O17" s="60">
        <v>657</v>
      </c>
      <c r="P17" s="60">
        <v>6620</v>
      </c>
      <c r="Q17" s="60">
        <v>4066</v>
      </c>
      <c r="R17" s="64">
        <f t="shared" si="12"/>
        <v>11343</v>
      </c>
      <c r="S17" s="65">
        <f t="shared" si="13"/>
        <v>48560</v>
      </c>
    </row>
    <row r="18" spans="1:19" ht="7.5" customHeight="1" thickTop="1" x14ac:dyDescent="0.25">
      <c r="A18" s="2"/>
      <c r="B18" s="2"/>
      <c r="C18" s="2"/>
      <c r="D18" s="2"/>
      <c r="E18" s="2"/>
      <c r="F18" s="7"/>
      <c r="G18" s="2"/>
      <c r="H18" s="2"/>
      <c r="I18" s="2"/>
      <c r="J18" s="2"/>
      <c r="K18" s="48"/>
      <c r="L18" s="48"/>
      <c r="M18" s="2"/>
      <c r="N18" s="49"/>
      <c r="O18" s="49"/>
      <c r="P18" s="49"/>
      <c r="Q18" s="49"/>
      <c r="R18" s="49"/>
      <c r="S18" s="10"/>
    </row>
  </sheetData>
  <mergeCells count="9">
    <mergeCell ref="A14:A15"/>
    <mergeCell ref="A16:A17"/>
    <mergeCell ref="A6:A7"/>
    <mergeCell ref="A8:A9"/>
    <mergeCell ref="A1:S1"/>
    <mergeCell ref="A2:S2"/>
    <mergeCell ref="A3:S3"/>
    <mergeCell ref="A10:A11"/>
    <mergeCell ref="A12:A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>
      <selection activeCell="F9" sqref="F8:F9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</cols>
  <sheetData>
    <row r="3" spans="1:5" ht="18" customHeight="1" x14ac:dyDescent="0.25">
      <c r="A3" s="1" t="s">
        <v>25</v>
      </c>
      <c r="B3" s="1" t="s">
        <v>11</v>
      </c>
      <c r="C3" s="1" t="s">
        <v>12</v>
      </c>
      <c r="D3" s="1" t="s">
        <v>33</v>
      </c>
      <c r="E3" s="1" t="s">
        <v>40</v>
      </c>
    </row>
    <row r="4" spans="1:5" ht="29.25" customHeight="1" x14ac:dyDescent="0.25">
      <c r="A4" t="s">
        <v>22</v>
      </c>
      <c r="B4" s="6">
        <v>53026</v>
      </c>
      <c r="C4" s="6">
        <v>94785</v>
      </c>
      <c r="D4">
        <v>109015</v>
      </c>
      <c r="E4">
        <v>90744</v>
      </c>
    </row>
    <row r="5" spans="1:5" ht="29.25" customHeight="1" x14ac:dyDescent="0.25">
      <c r="A5" t="s">
        <v>23</v>
      </c>
      <c r="B5" s="6">
        <v>44087</v>
      </c>
      <c r="C5" s="6">
        <v>49035</v>
      </c>
      <c r="D5">
        <v>56317</v>
      </c>
      <c r="E5">
        <v>46313</v>
      </c>
    </row>
    <row r="6" spans="1:5" ht="29.25" customHeight="1" x14ac:dyDescent="0.25">
      <c r="A6" t="s">
        <v>21</v>
      </c>
      <c r="B6" s="6">
        <v>25416</v>
      </c>
      <c r="C6" s="6">
        <v>45145</v>
      </c>
      <c r="D6">
        <v>44708</v>
      </c>
      <c r="E6">
        <v>50879</v>
      </c>
    </row>
    <row r="7" spans="1:5" ht="29.25" customHeight="1" x14ac:dyDescent="0.25">
      <c r="A7" t="s">
        <v>20</v>
      </c>
      <c r="B7" s="6">
        <v>30031</v>
      </c>
      <c r="C7" s="6">
        <v>34153</v>
      </c>
      <c r="D7">
        <v>35451</v>
      </c>
      <c r="E7">
        <v>24803</v>
      </c>
    </row>
    <row r="8" spans="1:5" ht="29.25" customHeight="1" x14ac:dyDescent="0.25">
      <c r="A8" t="s">
        <v>24</v>
      </c>
      <c r="B8" s="6">
        <v>8615</v>
      </c>
      <c r="C8" s="6">
        <v>17208</v>
      </c>
      <c r="D8">
        <v>9294</v>
      </c>
      <c r="E8">
        <v>11343</v>
      </c>
    </row>
    <row r="9" spans="1:5" ht="17.25" customHeight="1" x14ac:dyDescent="0.3">
      <c r="A9" t="s">
        <v>0</v>
      </c>
      <c r="B9" s="50">
        <f>SUM(B4:B8)</f>
        <v>161175</v>
      </c>
      <c r="C9" s="50">
        <f>SUM(C4:C8)</f>
        <v>240326</v>
      </c>
      <c r="D9" s="50">
        <f>SUM(D4:D8)</f>
        <v>254785</v>
      </c>
      <c r="E9" s="50">
        <f>SUM(E4:E8)</f>
        <v>224082</v>
      </c>
    </row>
    <row r="11" spans="1:5" x14ac:dyDescent="0.25">
      <c r="B11" s="51">
        <f>+B9+C9+D9</f>
        <v>656286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</vt:lpstr>
      <vt:lpstr>x mes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2020-01-09T22:06:54Z</cp:lastPrinted>
  <dcterms:created xsi:type="dcterms:W3CDTF">2018-08-13T12:19:14Z</dcterms:created>
  <dcterms:modified xsi:type="dcterms:W3CDTF">2020-01-10T14:13:33Z</dcterms:modified>
</cp:coreProperties>
</file>